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town.kunimi.fukushima.jp\fl-sv\総務課\04_財政係\040_決算\財政状況資料集\R2（R1年度決算）\211026【追加作業依頼】令和元年度財政状況資料集の作成について（公会計分）\"/>
    </mc:Choice>
  </mc:AlternateContent>
  <xr:revisionPtr revIDLastSave="0" documentId="13_ncr:1_{261C4A20-F365-43C4-AA79-CA802B7090E6}"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O34" i="10"/>
  <c r="BW34" i="10"/>
  <c r="C34" i="10"/>
  <c r="U34" i="10" l="1"/>
  <c r="U35" i="10" s="1"/>
  <c r="U36" i="10" s="1"/>
  <c r="U37" i="10" s="1"/>
  <c r="C35" i="10"/>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<sst xmlns="http://schemas.openxmlformats.org/spreadsheetml/2006/main" count="1089" uniqueCount="619">
  <si>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</si>
  <si>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</si>
  <si>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</si>
  <si>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</si>
  <si>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</si>
  <si>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</si>
  <si>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</si>
  <si>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</si>
  <si>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</si>
  <si>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</si>
  <si>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</si>
  <si>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</si>
  <si>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</si>
  <si>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</si>
  <si>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</si>
  <si>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</si>
  <si>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</si>
  <si>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</si>
  <si>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</si>
  <si>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</si>
  <si>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</si>
  <si>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</si>
  <si>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</si>
  <si>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</si>
  <si>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</si>
  <si>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</si>
  <si>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</si>
  <si>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</si>
  <si>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</si>
  <si>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</si>
  <si>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</si>
  <si>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</si>
  <si>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</si>
  <si>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</si>
  <si>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</si>
  <si>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</si>
  <si>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</si>
  <si>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</si>
  <si>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</si>
  <si>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</si>
  <si>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</si>
  <si>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</si>
  <si>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</si>
  <si>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</si>
  <si>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</si>
  <si>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</si>
  <si>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</si>
  <si>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</si>
  <si>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</si>
  <si>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</si>
  <si>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</si>
  <si>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</si>
  <si>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</si>
  <si>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</si>
  <si>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</si>
  <si>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</si>
  <si>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</si>
  <si>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</si>
  <si>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</si>
  <si>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</si>
  <si>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</si>
  <si>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</si>
  <si>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</si>
  <si>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</si>
  <si>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</si>
  <si>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</si>
  <si>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</si>
  <si>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</si>
  <si>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</si>
  <si>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</si>
  <si>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</si>
  <si>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</si>
  <si>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</si>
  <si>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</si>
  <si>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</si>
  <si>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</si>
  <si>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</si>
  <si>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</si>
  <si>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</si>
  <si>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</si>
  <si>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</si>
  <si>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</si>
  <si>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</si>
  <si>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</si>
  <si>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</si>
  <si>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</si>
  <si>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</si>
  <si>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</si>
  <si>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</si>
  <si>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</si>
  <si>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</si>
  <si>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</si>
  <si>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</si>
  <si>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</si>
  <si>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</si>
  <si>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</si>
  <si>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</si>
  <si>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</si>
  <si>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</si>
  <si>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</si>
  <si>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</si>
  <si>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</si>
  <si>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</si>
  <si>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</si>
  <si>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</si>
  <si>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</si>
  <si>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</si>
  <si>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</si>
  <si>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</si>
  <si>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</si>
  <si>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</si>
  <si>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</si>
  <si>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</si>
  <si>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</si>
  <si>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</si>
  <si>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</si>
  <si>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</si>
  <si>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</si>
  <si>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</si>
  <si>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</si>
  <si>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</si>
  <si>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</si>
  <si>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</si>
  <si>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</si>
  <si>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</si>
  <si>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</si>
  <si>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</si>
  <si>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</si>
  <si>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</si>
  <si>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</si>
  <si>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</si>
  <si>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</si>
  <si>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</si>
  <si>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</si>
  <si>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</si>
  <si>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</si>
  <si>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</si>
  <si>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</si>
  <si>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</si>
  <si>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</si>
  <si>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</si>
  <si>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</si>
  <si>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</si>
  <si>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</si>
  <si>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</si>
  <si>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</si>
  <si>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</si>
  <si>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</si>
  <si>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</si>
  <si>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</si>
  <si>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</si>
  <si>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</si>
  <si>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</si>
  <si>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</si>
  <si>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</si>
  <si>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</si>
  <si>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</si>
  <si>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</si>
  <si>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</si>
  <si>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</si>
  <si>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</si>
  <si>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</si>
  <si>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</si>
  <si>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</si>
  <si>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</si>
  <si>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</si>
  <si>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</si>
  <si>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</si>
  <si>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</si>
  <si>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</si>
  <si>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</si>
  <si>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</si>
  <si>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</si>
  <si>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</si>
  <si>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</si>
  <si>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</si>
  <si>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</si>
  <si>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</si>
  <si>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</si>
  <si>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</si>
  <si>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</si>
  <si>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</si>
  <si>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</si>
  <si>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</si>
  <si>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</si>
  <si>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</si>
  <si>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</si>
  <si>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</si>
  <si>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</si>
  <si>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</si>
  <si>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</si>
  <si>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</si>
  <si>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</si>
  <si>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</si>
  <si>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</si>
  <si>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</si>
  <si>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</si>
  <si>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</si>
  <si>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</si>
  <si>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</si>
  <si>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</si>
  <si>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</si>
  <si>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</si>
  <si>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</si>
  <si>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</si>
  <si>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</si>
  <si>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</si>
  <si>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</si>
  <si>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</si>
  <si>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</si>
  <si>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</si>
  <si>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福島県国見町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</si>
  <si>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</si>
  <si>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</si>
  <si>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</si>
  <si>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</si>
  <si>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</si>
  <si>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</si>
  <si>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</si>
  <si>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</si>
  <si>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</si>
  <si>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</si>
  <si>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</si>
  <si>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</si>
  <si>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</si>
  <si>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</si>
  <si>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</si>
  <si>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</si>
  <si>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</si>
  <si>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</si>
  <si>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</si>
  <si>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</si>
  <si>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</si>
  <si>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</si>
  <si>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</si>
  <si>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</si>
  <si>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</si>
  <si>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</si>
  <si>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</si>
  <si>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</si>
  <si>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</si>
  <si>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</si>
  <si>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</si>
  <si>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</si>
  <si>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</si>
  <si>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</si>
  <si>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</si>
  <si>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</si>
  <si>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</si>
  <si>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</si>
  <si>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</si>
  <si>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</si>
  <si>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</si>
  <si>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</si>
  <si>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</si>
  <si>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</si>
  <si>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</si>
  <si>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</si>
  <si>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</si>
  <si>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</si>
  <si>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</si>
  <si>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</si>
  <si>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</si>
  <si>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</si>
  <si>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</si>
  <si>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</si>
  <si>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</si>
  <si>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</si>
  <si>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</si>
  <si>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</si>
  <si>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</si>
  <si>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</si>
  <si>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</si>
  <si>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</si>
  <si>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</si>
  <si>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</si>
  <si>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</si>
  <si>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</si>
  <si>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</si>
  <si>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</si>
  <si>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</si>
  <si>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</si>
  <si>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</si>
  <si>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</si>
  <si>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</si>
  <si>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</si>
  <si>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</si>
  <si>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</si>
  <si>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</si>
  <si>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</si>
  <si>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</si>
  <si>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</si>
  <si>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</si>
  <si>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</si>
  <si>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</si>
  <si>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</si>
  <si>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</si>
  <si>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</si>
  <si>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</si>
  <si>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</si>
  <si>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</si>
  <si>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</si>
  <si>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</si>
  <si>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</si>
  <si>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</si>
  <si>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</si>
  <si>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</si>
  <si>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</si>
  <si>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</si>
  <si>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</si>
  <si>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</si>
  <si>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</si>
  <si>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</si>
  <si>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</si>
  <si>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</si>
  <si>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</si>
  <si>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</si>
  <si>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</si>
  <si>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</si>
  <si>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</si>
  <si>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</si>
  <si>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</si>
  <si>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</si>
  <si>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</si>
  <si>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</si>
  <si>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</si>
  <si>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</si>
  <si>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</si>
  <si>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</si>
  <si>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</si>
  <si>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</si>
  <si>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</si>
  <si>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</si>
  <si>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</si>
  <si>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</si>
  <si>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</si>
  <si>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</si>
  <si>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</si>
  <si>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</si>
  <si>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</si>
  <si>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</si>
  <si>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</si>
  <si>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</si>
  <si>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</si>
  <si>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</si>
  <si>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</si>
  <si>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</si>
  <si>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</si>
  <si>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</si>
  <si>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</si>
  <si>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</si>
  <si>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</si>
  <si>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</si>
  <si>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</si>
  <si>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</si>
  <si>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</si>
  <si>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</si>
  <si>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</si>
  <si>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</si>
  <si>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</si>
  <si>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</si>
  <si>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</si>
  <si>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</si>
  <si>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福島県国見町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</si>
  <si>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</si>
  <si>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</si>
  <si>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</si>
  <si>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</si>
  <si>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</si>
  <si>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</si>
  <si>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</si>
  <si>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</si>
  <si>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</si>
  <si>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</si>
  <si>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</si>
  <si>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</si>
  <si>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</si>
  <si>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</si>
  <si>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</si>
  <si>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</si>
  <si>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</si>
  <si>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</si>
  <si>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</si>
  <si>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</si>
  <si>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</si>
  <si>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</si>
  <si>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</si>
  <si>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</si>
  <si>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</si>
  <si>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</si>
  <si>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</si>
  <si>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</si>
  <si>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</si>
  <si>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</si>
  <si>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</si>
  <si>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</si>
  <si>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</si>
  <si>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</si>
  <si>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</si>
  <si>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</si>
  <si>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</si>
  <si>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</si>
  <si>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国見町介護保険特別会計(サービス事業勘定)</t>
    <phoneticPr fontId="5"/>
  </si>
  <si>
    <t>-</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</si>
  <si>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</si>
  <si>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</si>
  <si>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</si>
  <si>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</si>
  <si>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</si>
  <si>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</si>
  <si>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</si>
  <si>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</si>
  <si>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</si>
  <si>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</si>
  <si>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</si>
  <si>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</si>
  <si>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</si>
  <si>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</si>
  <si>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</si>
  <si>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</si>
  <si>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</si>
  <si>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</si>
  <si>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</si>
  <si>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</si>
  <si>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</si>
  <si>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</si>
  <si>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</si>
  <si>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</si>
  <si>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</si>
  <si>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</si>
  <si>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</si>
  <si>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</si>
  <si>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</si>
  <si>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</si>
  <si>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</si>
  <si>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</si>
  <si>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</si>
  <si>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</si>
  <si>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</si>
  <si>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</si>
  <si>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</si>
  <si>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</si>
  <si>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</si>
  <si>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</si>
  <si>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</si>
  <si>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</si>
  <si>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</si>
  <si>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</si>
  <si>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</si>
  <si>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</si>
  <si>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</si>
  <si>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</si>
  <si>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</si>
  <si>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</si>
  <si>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</si>
  <si>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</si>
  <si>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</si>
  <si>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</si>
  <si>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</si>
  <si>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</si>
  <si>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</si>
  <si>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</si>
  <si>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</si>
  <si>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</si>
  <si>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</si>
  <si>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</si>
  <si>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</si>
  <si>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</si>
  <si>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</si>
  <si>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</si>
  <si>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</si>
  <si>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</si>
  <si>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国見町介護保険特別会計（サービス事業勘定）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</si>
  <si>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</si>
  <si>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国見町介護保険特別会計（保険事業勘定）</t>
    <phoneticPr fontId="5"/>
  </si>
  <si>
    <t>-</t>
    <phoneticPr fontId="5"/>
  </si>
  <si>
    <t>-</t>
    <phoneticPr fontId="5"/>
  </si>
  <si>
    <t>-</t>
    <phoneticPr fontId="5"/>
  </si>
  <si>
    <t>-</t>
    <phoneticPr fontId="5"/>
  </si>
  <si>
    <t>(Ｆ)</t>
    <phoneticPr fontId="5"/>
  </si>
  <si>
    <t>国見町後期高齢者特別会計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</si>
  <si>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</si>
  <si>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</si>
  <si>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</si>
  <si>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</si>
  <si>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</si>
  <si>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</si>
  <si>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</si>
  <si>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</si>
  <si>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</si>
  <si>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</si>
  <si>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</si>
  <si>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</si>
  <si>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</si>
  <si>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</si>
  <si>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</si>
  <si>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</si>
  <si>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</si>
  <si>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</si>
  <si>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</si>
  <si>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</si>
  <si>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</si>
  <si>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</si>
  <si>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</si>
  <si>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</si>
  <si>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</si>
  <si>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</si>
  <si>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</si>
  <si>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</si>
  <si>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</si>
  <si>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</si>
  <si>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</si>
  <si>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</si>
  <si>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</si>
  <si>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</si>
  <si>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</si>
  <si>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</si>
  <si>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</si>
  <si>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</si>
  <si>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</si>
  <si>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</si>
  <si>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</si>
  <si>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</si>
  <si>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</si>
  <si>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</si>
  <si>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</si>
  <si>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</si>
  <si>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</si>
  <si>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</si>
  <si>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</si>
  <si>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</si>
  <si>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</si>
  <si>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</si>
  <si>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</si>
  <si>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</si>
  <si>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</si>
  <si>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</si>
  <si>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</si>
  <si>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</si>
  <si>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</si>
  <si>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</si>
  <si>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</si>
  <si>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</si>
  <si>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</si>
  <si>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</si>
  <si>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</si>
  <si>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</si>
  <si>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</si>
  <si>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</si>
  <si>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</si>
  <si>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</si>
  <si>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</si>
  <si>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</si>
  <si>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</si>
  <si>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</si>
  <si>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</si>
  <si>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</si>
  <si>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</si>
  <si>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</si>
  <si>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</si>
  <si>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</si>
  <si>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</si>
  <si>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</si>
  <si>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</si>
  <si>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</si>
  <si>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</si>
  <si>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</si>
  <si>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</si>
  <si>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</si>
  <si>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</si>
  <si>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</si>
  <si>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</si>
  <si>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</si>
  <si>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</si>
  <si>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</si>
  <si>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国見町水道事業会計</t>
  </si>
  <si>
    <t>国見町介護保険特別会計(保険事業勘定)</t>
  </si>
  <si>
    <t>国見町土地開発事業特別会計</t>
  </si>
  <si>
    <t>国見町公共下水道事業特別会計</t>
  </si>
  <si>
    <t>国見町渇水対策施設特別会計</t>
  </si>
  <si>
    <t>国見町国民健康保険特別会計</t>
  </si>
  <si>
    <t>国見町後期高齢者医療特別会計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</si>
  <si>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</si>
  <si>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</si>
  <si>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</si>
  <si>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</si>
  <si>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</si>
  <si>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</si>
  <si>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</si>
  <si>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</si>
  <si>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公立藤田病院組合　病院事業会計</t>
    <rPh sb="0" eb="2">
      <t>コウリツ</t>
    </rPh>
    <rPh sb="2" eb="4">
      <t>フジタ</t>
    </rPh>
    <rPh sb="4" eb="6">
      <t>ビョウイン</t>
    </rPh>
    <rPh sb="6" eb="8">
      <t>クミアイ</t>
    </rPh>
    <rPh sb="9" eb="11">
      <t>ビョウイン</t>
    </rPh>
    <rPh sb="11" eb="13">
      <t>ジギョウ</t>
    </rPh>
    <rPh sb="13" eb="15">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</si>
  <si>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</si>
  <si>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</si>
  <si>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</si>
  <si>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</si>
  <si>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</si>
  <si>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</si>
  <si>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</si>
  <si>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福島地方水道用水供給企業団</t>
    <rPh sb="0" eb="2">
      <t>フクシマ</t>
    </rPh>
    <rPh sb="2" eb="4">
      <t>チホウ</t>
    </rPh>
    <rPh sb="4" eb="6">
      <t>スイドウ</t>
    </rPh>
    <rPh sb="6" eb="7">
      <t>ヨウ</t>
    </rPh>
    <rPh sb="7" eb="8">
      <t>スイ</t>
    </rPh>
    <rPh sb="8" eb="10">
      <t>キョウキュウ</t>
    </rPh>
    <rPh sb="10" eb="12">
      <t>キギョウ</t>
    </rPh>
    <rPh sb="12" eb="13">
      <t>ダン</t>
    </rPh>
    <phoneticPr fontId="2"/>
  </si>
  <si>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2"/>
  </si>
  <si>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2"/>
  </si>
  <si>
    <t>伊達地方衛生処理組合　ごみ処理事業特別会計</t>
    <rPh sb="0" eb="2">
      <t>ダテ</t>
    </rPh>
    <rPh sb="2" eb="4">
      <t>チホウ</t>
    </rPh>
    <rPh sb="4" eb="10">
      <t>エイセイショリクミアイ</t>
    </rPh>
    <rPh sb="13" eb="15">
      <t>ショリ</t>
    </rPh>
    <rPh sb="15" eb="17">
      <t>ジギョウ</t>
    </rPh>
    <rPh sb="17" eb="19">
      <t>トクベツ</t>
    </rPh>
    <rPh sb="19" eb="21">
      <t>カイケイ</t>
    </rPh>
    <phoneticPr fontId="2"/>
  </si>
  <si>
    <t>伊達地方消防組合　一般会計</t>
    <rPh sb="0" eb="2">
      <t>ダテ</t>
    </rPh>
    <rPh sb="2" eb="4">
      <t>チホウ</t>
    </rPh>
    <rPh sb="4" eb="6">
      <t>ショウボウ</t>
    </rPh>
    <rPh sb="6" eb="8">
      <t>クミアイ</t>
    </rPh>
    <rPh sb="9" eb="11">
      <t>イッパン</t>
    </rPh>
    <rPh sb="11" eb="13">
      <t>カイケイ</t>
    </rPh>
    <phoneticPr fontId="2"/>
  </si>
  <si>
    <t>渇水対策施設特別会計基金</t>
    <rPh sb="0" eb="2">
      <t>カッスイ</t>
    </rPh>
    <rPh sb="2" eb="4">
      <t>タイサク</t>
    </rPh>
    <rPh sb="4" eb="6">
      <t>シセツ</t>
    </rPh>
    <rPh sb="6" eb="8">
      <t>トクベツ</t>
    </rPh>
    <rPh sb="8" eb="10">
      <t>カイケイ</t>
    </rPh>
    <rPh sb="10" eb="12">
      <t>キキン</t>
    </rPh>
    <phoneticPr fontId="5"/>
  </si>
  <si>
    <t>国見町ふれあい福祉基金</t>
    <rPh sb="0" eb="3">
      <t>クニミマチ</t>
    </rPh>
    <rPh sb="7" eb="9">
      <t>フクシ</t>
    </rPh>
    <rPh sb="9" eb="11">
      <t>キキン</t>
    </rPh>
    <phoneticPr fontId="5"/>
  </si>
  <si>
    <t>国見町ふるさと振興基金</t>
    <rPh sb="0" eb="3">
      <t>クニミマチ</t>
    </rPh>
    <rPh sb="7" eb="9">
      <t>シンコウ</t>
    </rPh>
    <rPh sb="9" eb="11">
      <t>キキン</t>
    </rPh>
    <phoneticPr fontId="5"/>
  </si>
  <si>
    <t>国見町公共施設整備基金</t>
    <rPh sb="0" eb="3">
      <t>クニミマチ</t>
    </rPh>
    <rPh sb="3" eb="5">
      <t>コウキョウ</t>
    </rPh>
    <rPh sb="5" eb="7">
      <t>シセツ</t>
    </rPh>
    <rPh sb="7" eb="9">
      <t>セイビ</t>
    </rPh>
    <rPh sb="9" eb="11">
      <t>キキン</t>
    </rPh>
    <phoneticPr fontId="5"/>
  </si>
  <si>
    <t>国見町振興基金</t>
    <rPh sb="0" eb="3">
      <t>クニミマチ</t>
    </rPh>
    <rPh sb="3" eb="5">
      <t>シンコウ</t>
    </rPh>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</si>
  <si>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</si>
  <si>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</si>
  <si>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</si>
  <si>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</si>
  <si>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</si>
  <si>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</si>
  <si>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</si>
  <si>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</si>
  <si>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</si>
  <si>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</si>
  <si>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実質公債費比率は、庁舎建設事業や道の駅整備事業等、震災からの復旧復興事業実施のため町債を発行したことにより町債残高が増加したため上昇したが、積極的な繰上返済実施等により年々数値が減少傾向にある。類似団体内平均値と比較すると、実質公債費比率は低い数字となっている。
今後も歴史まちづくり事業（公園整備）や国道４号拡幅に伴う町道整備等が控えているため、可能な限り町債の新規発行を抑制し、積極的な繰上償還を行い町債残高の削減を図り、将来負担額の抑制に努める。</t>
    <rPh sb="72" eb="74">
      <t>ジョウショウ</t>
    </rPh>
    <rPh sb="128" eb="129">
      <t>ヒク</t>
    </rPh>
    <rPh sb="130" eb="132">
      <t>スウジ</t>
    </rPh>
    <rPh sb="143" eb="145">
      <t>ショウカン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</si>
</sst>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41307A3-00BF-4F4C-BCD6-4F9DD9DB6B7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2293-448E-98FF-41CC0D5159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167658</c:v>
                </c:pt>
                <c:pt idx="1">
                  <c:v>182749</c:v>
                </c:pt>
                <c:pt idx="2">
                  <c:v>87821</c:v>
                </c:pt>
                <c:pt idx="3">
                  <c:v>55484</c:v>
                </c:pt>
                <c:pt idx="4">
                  <c:v>104935</c:v>
                </c:pt>
              </c:numCache>
            </c:numRef>
          </c:val>
          <c:smooth val="0"/>
          <c:extLst>
            <c:ext xmlns:c16="http://schemas.microsoft.com/office/drawing/2014/chart" uri="{C3380CC4-5D6E-409C-BE32-E72D297353CC}">
              <c16:uniqueId val="{00000001-2293-448E-98FF-41CC0D5159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15.82</c:v>
                </c:pt>
                <c:pt idx="1">
                  <c:v>11.2</c:v>
                </c:pt>
                <c:pt idx="2">
                  <c:v>13.2</c:v>
                </c:pt>
                <c:pt idx="3">
                  <c:v>13.75</c:v>
                </c:pt>
                <c:pt idx="4">
                  <c:v>21.71</c:v>
                </c:pt>
              </c:numCache>
            </c:numRef>
          </c:val>
          <c:extLst>
            <c:ext xmlns:c16="http://schemas.microsoft.com/office/drawing/2014/chart" uri="{C3380CC4-5D6E-409C-BE32-E72D297353CC}">
              <c16:uniqueId val="{00000000-C1EE-49EF-B37F-A148036BAC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24.42</c:v>
                </c:pt>
                <c:pt idx="1">
                  <c:v>24.54</c:v>
                </c:pt>
                <c:pt idx="2">
                  <c:v>21.76</c:v>
                </c:pt>
                <c:pt idx="3">
                  <c:v>21.95</c:v>
                </c:pt>
                <c:pt idx="4">
                  <c:v>22.19</c:v>
                </c:pt>
              </c:numCache>
            </c:numRef>
          </c:val>
          <c:extLst>
            <c:ext xmlns:c16="http://schemas.microsoft.com/office/drawing/2014/chart" uri="{C3380CC4-5D6E-409C-BE32-E72D297353CC}">
              <c16:uniqueId val="{00000001-C1EE-49EF-B37F-A148036BAC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9.17</c:v>
                </c:pt>
                <c:pt idx="1">
                  <c:v>3.35</c:v>
                </c:pt>
                <c:pt idx="2">
                  <c:v>4.67</c:v>
                </c:pt>
                <c:pt idx="3">
                  <c:v>6.43</c:v>
                </c:pt>
                <c:pt idx="4">
                  <c:v>15.7</c:v>
                </c:pt>
              </c:numCache>
            </c:numRef>
          </c:val>
          <c:smooth val="0"/>
          <c:extLst>
            <c:ext xmlns:c16="http://schemas.microsoft.com/office/drawing/2014/chart" uri="{C3380CC4-5D6E-409C-BE32-E72D297353CC}">
              <c16:uniqueId val="{00000002-C1EE-49EF-B37F-A148036BAC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C80-4F3D-9619-593DC1E59C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80-4F3D-9619-593DC1E59C0B}"/>
            </c:ext>
          </c:extLst>
        </c:ser>
        <c:ser>
          <c:idx val="2"/>
          <c:order val="2"/>
          <c:tx>
            <c:strRef>
              <c:f>データシート!$A$29</c:f>
              <c:strCache>
                <c:ptCount val="1"/>
                <c:pt idx="0">
                  <c:v>国見町後期高齢者医療特別会計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0.01</c:v>
                </c:pt>
                <c:pt idx="4">
                  <c:v>#N/A</c:v>
                </c:pt>
                <c:pt idx="5">
                  <c:v>0.03</c:v>
                </c:pt>
                <c:pt idx="6">
                  <c:v>#N/A</c:v>
                </c:pt>
                <c:pt idx="7">
                  <c:v>0.01</c:v>
                </c:pt>
                <c:pt idx="8">
                  <c:v>#N/A</c:v>
                </c:pt>
                <c:pt idx="9">
                  <c:v>0.01</c:v>
                </c:pt>
              </c:numCache>
            </c:numRef>
          </c:val>
          <c:extLst>
            <c:ext xmlns:c16="http://schemas.microsoft.com/office/drawing/2014/chart" uri="{C3380CC4-5D6E-409C-BE32-E72D297353CC}">
              <c16:uniqueId val="{00000002-8C80-4F3D-9619-593DC1E59C0B}"/>
            </c:ext>
          </c:extLst>
        </c:ser>
        <c:ser>
          <c:idx val="3"/>
          <c:order val="3"/>
          <c:tx>
            <c:strRef>
              <c:f>データシート!$A$30</c:f>
              <c:strCache>
                <c:ptCount val="1"/>
                <c:pt idx="0">
                  <c:v>国見町国民健康保険特別会計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2.2799999999999998</c:v>
                </c:pt>
                <c:pt idx="2">
                  <c:v>#N/A</c:v>
                </c:pt>
                <c:pt idx="3">
                  <c:v>2.4</c:v>
                </c:pt>
                <c:pt idx="4">
                  <c:v>#N/A</c:v>
                </c:pt>
                <c:pt idx="5">
                  <c:v>2.58</c:v>
                </c:pt>
                <c:pt idx="6">
                  <c:v>#N/A</c:v>
                </c:pt>
                <c:pt idx="7">
                  <c:v>1.03</c:v>
                </c:pt>
                <c:pt idx="8">
                  <c:v>#N/A</c:v>
                </c:pt>
                <c:pt idx="9">
                  <c:v>0.02</c:v>
                </c:pt>
              </c:numCache>
            </c:numRef>
          </c:val>
          <c:extLst>
            <c:ext xmlns:c16="http://schemas.microsoft.com/office/drawing/2014/chart" uri="{C3380CC4-5D6E-409C-BE32-E72D297353CC}">
              <c16:uniqueId val="{00000003-8C80-4F3D-9619-593DC1E59C0B}"/>
            </c:ext>
          </c:extLst>
        </c:ser>
        <c:ser>
          <c:idx val="4"/>
          <c:order val="4"/>
          <c:tx>
            <c:strRef>
              <c:f>データシート!$A$31</c:f>
              <c:strCache>
                <c:ptCount val="1"/>
                <c:pt idx="0">
                  <c:v>国見町渇水対策施設特別会計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0.03</c:v>
                </c:pt>
                <c:pt idx="4">
                  <c:v>#N/A</c:v>
                </c:pt>
                <c:pt idx="5">
                  <c:v>0.01</c:v>
                </c:pt>
                <c:pt idx="6">
                  <c:v>#N/A</c:v>
                </c:pt>
                <c:pt idx="7">
                  <c:v>0.01</c:v>
                </c:pt>
                <c:pt idx="8">
                  <c:v>#N/A</c:v>
                </c:pt>
                <c:pt idx="9">
                  <c:v>0.03</c:v>
                </c:pt>
              </c:numCache>
            </c:numRef>
          </c:val>
          <c:extLst>
            <c:ext xmlns:c16="http://schemas.microsoft.com/office/drawing/2014/chart" uri="{C3380CC4-5D6E-409C-BE32-E72D297353CC}">
              <c16:uniqueId val="{00000004-8C80-4F3D-9619-593DC1E59C0B}"/>
            </c:ext>
          </c:extLst>
        </c:ser>
        <c:ser>
          <c:idx val="5"/>
          <c:order val="5"/>
          <c:tx>
            <c:strRef>
              <c:f>データシート!$A$32</c:f>
              <c:strCache>
                <c:ptCount val="1"/>
                <c:pt idx="0">
                  <c:v>国見町公共下水道事業特別会計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5-8C80-4F3D-9619-593DC1E59C0B}"/>
            </c:ext>
          </c:extLst>
        </c:ser>
        <c:ser>
          <c:idx val="6"/>
          <c:order val="6"/>
          <c:tx>
            <c:strRef>
              <c:f>データシート!$A$33</c:f>
              <c:strCache>
                <c:ptCount val="1"/>
                <c:pt idx="0">
                  <c:v>国見町土地開発事業特別会計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0.03</c:v>
                </c:pt>
                <c:pt idx="2">
                  <c:v>#N/A</c:v>
                </c:pt>
                <c:pt idx="3">
                  <c:v>0.03</c:v>
                </c:pt>
                <c:pt idx="4">
                  <c:v>#N/A</c:v>
                </c:pt>
                <c:pt idx="5">
                  <c:v>0.02</c:v>
                </c:pt>
                <c:pt idx="6">
                  <c:v>#N/A</c:v>
                </c:pt>
                <c:pt idx="7">
                  <c:v>0</c:v>
                </c:pt>
                <c:pt idx="8">
                  <c:v>#N/A</c:v>
                </c:pt>
                <c:pt idx="9">
                  <c:v>0.94</c:v>
                </c:pt>
              </c:numCache>
            </c:numRef>
          </c:val>
          <c:extLst>
            <c:ext xmlns:c16="http://schemas.microsoft.com/office/drawing/2014/chart" uri="{C3380CC4-5D6E-409C-BE32-E72D297353CC}">
              <c16:uniqueId val="{00000006-8C80-4F3D-9619-593DC1E59C0B}"/>
            </c:ext>
          </c:extLst>
        </c:ser>
        <c:ser>
          <c:idx val="7"/>
          <c:order val="7"/>
          <c:tx>
            <c:strRef>
              <c:f>データシート!$A$34</c:f>
              <c:strCache>
                <c:ptCount val="1"/>
                <c:pt idx="0">
                  <c:v>国見町介護保険特別会計(保険事業勘定)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0.75</c:v>
                </c:pt>
                <c:pt idx="2">
                  <c:v>#N/A</c:v>
                </c:pt>
                <c:pt idx="3">
                  <c:v>0.75</c:v>
                </c:pt>
                <c:pt idx="4">
                  <c:v>#N/A</c:v>
                </c:pt>
                <c:pt idx="5">
                  <c:v>1.69</c:v>
                </c:pt>
                <c:pt idx="6">
                  <c:v>#N/A</c:v>
                </c:pt>
                <c:pt idx="7">
                  <c:v>0.94</c:v>
                </c:pt>
                <c:pt idx="8">
                  <c:v>#N/A</c:v>
                </c:pt>
                <c:pt idx="9">
                  <c:v>1.43</c:v>
                </c:pt>
              </c:numCache>
            </c:numRef>
          </c:val>
          <c:extLst>
            <c:ext xmlns:c16="http://schemas.microsoft.com/office/drawing/2014/chart" uri="{C3380CC4-5D6E-409C-BE32-E72D297353CC}">
              <c16:uniqueId val="{00000007-8C80-4F3D-9619-593DC1E59C0B}"/>
            </c:ext>
          </c:extLst>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15.03</c:v>
                </c:pt>
                <c:pt idx="2">
                  <c:v>#N/A</c:v>
                </c:pt>
                <c:pt idx="3">
                  <c:v>16.23</c:v>
                </c:pt>
                <c:pt idx="4">
                  <c:v>#N/A</c:v>
                </c:pt>
                <c:pt idx="5">
                  <c:v>16.12</c:v>
                </c:pt>
                <c:pt idx="6">
                  <c:v>#N/A</c:v>
                </c:pt>
                <c:pt idx="7">
                  <c:v>15.53</c:v>
                </c:pt>
                <c:pt idx="8">
                  <c:v>#N/A</c:v>
                </c:pt>
                <c:pt idx="9">
                  <c:v>11.8</c:v>
                </c:pt>
              </c:numCache>
            </c:numRef>
          </c:val>
          <c:extLst>
            <c:ext xmlns:c16="http://schemas.microsoft.com/office/drawing/2014/chart" uri="{C3380CC4-5D6E-409C-BE32-E72D297353CC}">
              <c16:uniqueId val="{00000008-8C80-4F3D-9619-593DC1E59C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15.81</c:v>
                </c:pt>
                <c:pt idx="2">
                  <c:v>#N/A</c:v>
                </c:pt>
                <c:pt idx="3">
                  <c:v>11.2</c:v>
                </c:pt>
                <c:pt idx="4">
                  <c:v>#N/A</c:v>
                </c:pt>
                <c:pt idx="5">
                  <c:v>13.19</c:v>
                </c:pt>
                <c:pt idx="6">
                  <c:v>#N/A</c:v>
                </c:pt>
                <c:pt idx="7">
                  <c:v>13.73</c:v>
                </c:pt>
                <c:pt idx="8">
                  <c:v>#N/A</c:v>
                </c:pt>
                <c:pt idx="9">
                  <c:v>21.44</c:v>
                </c:pt>
              </c:numCache>
            </c:numRef>
          </c:val>
          <c:extLst>
            <c:ext xmlns:c16="http://schemas.microsoft.com/office/drawing/2014/chart" uri="{C3380CC4-5D6E-409C-BE32-E72D297353CC}">
              <c16:uniqueId val="{00000009-8C80-4F3D-9619-593DC1E59C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558</c:v>
                </c:pt>
                <c:pt idx="5">
                  <c:v>557</c:v>
                </c:pt>
                <c:pt idx="8">
                  <c:v>586</c:v>
                </c:pt>
                <c:pt idx="11">
                  <c:v>585</c:v>
                </c:pt>
                <c:pt idx="14">
                  <c:v>580</c:v>
                </c:pt>
              </c:numCache>
            </c:numRef>
          </c:val>
          <c:extLst>
            <c:ext xmlns:c16="http://schemas.microsoft.com/office/drawing/2014/chart" uri="{C3380CC4-5D6E-409C-BE32-E72D297353CC}">
              <c16:uniqueId val="{00000000-1C9F-4FBB-8DBF-89C73B1A2C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9F-4FBB-8DBF-89C73B1A2C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5</c:v>
                </c:pt>
                <c:pt idx="6">
                  <c:v>6</c:v>
                </c:pt>
                <c:pt idx="9">
                  <c:v>9</c:v>
                </c:pt>
                <c:pt idx="12">
                  <c:v>2</c:v>
                </c:pt>
              </c:numCache>
            </c:numRef>
          </c:val>
          <c:extLst>
            <c:ext xmlns:c16="http://schemas.microsoft.com/office/drawing/2014/chart" uri="{C3380CC4-5D6E-409C-BE32-E72D297353CC}">
              <c16:uniqueId val="{00000002-1C9F-4FBB-8DBF-89C73B1A2C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308</c:v>
                </c:pt>
                <c:pt idx="3">
                  <c:v>334</c:v>
                </c:pt>
                <c:pt idx="6">
                  <c:v>343</c:v>
                </c:pt>
                <c:pt idx="9">
                  <c:v>345</c:v>
                </c:pt>
                <c:pt idx="12">
                  <c:v>348</c:v>
                </c:pt>
              </c:numCache>
            </c:numRef>
          </c:val>
          <c:extLst>
            <c:ext xmlns:c16="http://schemas.microsoft.com/office/drawing/2014/chart" uri="{C3380CC4-5D6E-409C-BE32-E72D297353CC}">
              <c16:uniqueId val="{00000003-1C9F-4FBB-8DBF-89C73B1A2C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40</c:v>
                </c:pt>
                <c:pt idx="3">
                  <c:v>61</c:v>
                </c:pt>
                <c:pt idx="6">
                  <c:v>73</c:v>
                </c:pt>
                <c:pt idx="9">
                  <c:v>66</c:v>
                </c:pt>
                <c:pt idx="12">
                  <c:v>71</c:v>
                </c:pt>
              </c:numCache>
            </c:numRef>
          </c:val>
          <c:extLst>
            <c:ext xmlns:c16="http://schemas.microsoft.com/office/drawing/2014/chart" uri="{C3380CC4-5D6E-409C-BE32-E72D297353CC}">
              <c16:uniqueId val="{00000004-1C9F-4FBB-8DBF-89C73B1A2C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9F-4FBB-8DBF-89C73B1A2C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9F-4FBB-8DBF-89C73B1A2C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383</c:v>
                </c:pt>
                <c:pt idx="3">
                  <c:v>379</c:v>
                </c:pt>
                <c:pt idx="6">
                  <c:v>364</c:v>
                </c:pt>
                <c:pt idx="9">
                  <c:v>327</c:v>
                </c:pt>
                <c:pt idx="12">
                  <c:v>294</c:v>
                </c:pt>
              </c:numCache>
            </c:numRef>
          </c:val>
          <c:extLst>
            <c:ext xmlns:c16="http://schemas.microsoft.com/office/drawing/2014/chart" uri="{C3380CC4-5D6E-409C-BE32-E72D297353CC}">
              <c16:uniqueId val="{00000007-1C9F-4FBB-8DBF-89C73B1A2C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176</c:v>
                </c:pt>
                <c:pt idx="2">
                  <c:v>#N/A</c:v>
                </c:pt>
                <c:pt idx="3">
                  <c:v>#N/A</c:v>
                </c:pt>
                <c:pt idx="4">
                  <c:v>222</c:v>
                </c:pt>
                <c:pt idx="5">
                  <c:v>#N/A</c:v>
                </c:pt>
                <c:pt idx="6">
                  <c:v>#N/A</c:v>
                </c:pt>
                <c:pt idx="7">
                  <c:v>200</c:v>
                </c:pt>
                <c:pt idx="8">
                  <c:v>#N/A</c:v>
                </c:pt>
                <c:pt idx="9">
                  <c:v>#N/A</c:v>
                </c:pt>
                <c:pt idx="10">
                  <c:v>162</c:v>
                </c:pt>
                <c:pt idx="11">
                  <c:v>#N/A</c:v>
                </c:pt>
                <c:pt idx="12">
                  <c:v>#N/A</c:v>
                </c:pt>
                <c:pt idx="13">
                  <c:v>135</c:v>
                </c:pt>
                <c:pt idx="14">
                  <c:v>#N/A</c:v>
                </c:pt>
              </c:numCache>
            </c:numRef>
          </c:val>
          <c:smooth val="0"/>
          <c:extLst>
            <c:ext xmlns:c16="http://schemas.microsoft.com/office/drawing/2014/chart" uri="{C3380CC4-5D6E-409C-BE32-E72D297353CC}">
              <c16:uniqueId val="{00000008-1C9F-4FBB-8DBF-89C73B1A2C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8097</c:v>
                </c:pt>
                <c:pt idx="5">
                  <c:v>7914</c:v>
                </c:pt>
                <c:pt idx="8">
                  <c:v>7647</c:v>
                </c:pt>
                <c:pt idx="11">
                  <c:v>7383</c:v>
                </c:pt>
                <c:pt idx="14">
                  <c:v>7119</c:v>
                </c:pt>
              </c:numCache>
            </c:numRef>
          </c:val>
          <c:extLst>
            <c:ext xmlns:c16="http://schemas.microsoft.com/office/drawing/2014/chart" uri="{C3380CC4-5D6E-409C-BE32-E72D297353CC}">
              <c16:uniqueId val="{00000000-3E33-4850-8839-CDD26B07A0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157</c:v>
                </c:pt>
                <c:pt idx="5">
                  <c:v>164</c:v>
                </c:pt>
                <c:pt idx="8">
                  <c:v>183</c:v>
                </c:pt>
                <c:pt idx="11">
                  <c:v>171</c:v>
                </c:pt>
                <c:pt idx="14">
                  <c:v>160</c:v>
                </c:pt>
              </c:numCache>
            </c:numRef>
          </c:val>
          <c:extLst>
            <c:ext xmlns:c16="http://schemas.microsoft.com/office/drawing/2014/chart" uri="{C3380CC4-5D6E-409C-BE32-E72D297353CC}">
              <c16:uniqueId val="{00000001-3E33-4850-8839-CDD26B07A0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1480</c:v>
                </c:pt>
                <c:pt idx="5">
                  <c:v>1459</c:v>
                </c:pt>
                <c:pt idx="8">
                  <c:v>1327</c:v>
                </c:pt>
                <c:pt idx="11">
                  <c:v>1429</c:v>
                </c:pt>
                <c:pt idx="14">
                  <c:v>1631</c:v>
                </c:pt>
              </c:numCache>
            </c:numRef>
          </c:val>
          <c:extLst>
            <c:ext xmlns:c16="http://schemas.microsoft.com/office/drawing/2014/chart" uri="{C3380CC4-5D6E-409C-BE32-E72D297353CC}">
              <c16:uniqueId val="{00000002-3E33-4850-8839-CDD26B07A0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33-4850-8839-CDD26B07A0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33-4850-8839-CDD26B07A0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33-4850-8839-CDD26B07A0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664</c:v>
                </c:pt>
                <c:pt idx="3">
                  <c:v>590</c:v>
                </c:pt>
                <c:pt idx="6">
                  <c:v>440</c:v>
                </c:pt>
                <c:pt idx="9">
                  <c:v>429</c:v>
                </c:pt>
                <c:pt idx="12">
                  <c:v>345</c:v>
                </c:pt>
              </c:numCache>
            </c:numRef>
          </c:val>
          <c:extLst>
            <c:ext xmlns:c16="http://schemas.microsoft.com/office/drawing/2014/chart" uri="{C3380CC4-5D6E-409C-BE32-E72D297353CC}">
              <c16:uniqueId val="{00000006-3E33-4850-8839-CDD26B07A0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3432</c:v>
                </c:pt>
                <c:pt idx="3">
                  <c:v>3252</c:v>
                </c:pt>
                <c:pt idx="6">
                  <c:v>3048</c:v>
                </c:pt>
                <c:pt idx="9">
                  <c:v>2894</c:v>
                </c:pt>
                <c:pt idx="12">
                  <c:v>2755</c:v>
                </c:pt>
              </c:numCache>
            </c:numRef>
          </c:val>
          <c:extLst>
            <c:ext xmlns:c16="http://schemas.microsoft.com/office/drawing/2014/chart" uri="{C3380CC4-5D6E-409C-BE32-E72D297353CC}">
              <c16:uniqueId val="{00000007-3E33-4850-8839-CDD26B07A0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1148</c:v>
                </c:pt>
                <c:pt idx="3">
                  <c:v>1071</c:v>
                </c:pt>
                <c:pt idx="6">
                  <c:v>1115</c:v>
                </c:pt>
                <c:pt idx="9">
                  <c:v>1149</c:v>
                </c:pt>
                <c:pt idx="12">
                  <c:v>985</c:v>
                </c:pt>
              </c:numCache>
            </c:numRef>
          </c:val>
          <c:extLst>
            <c:ext xmlns:c16="http://schemas.microsoft.com/office/drawing/2014/chart" uri="{C3380CC4-5D6E-409C-BE32-E72D297353CC}">
              <c16:uniqueId val="{00000008-3E33-4850-8839-CDD26B07A0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22</c:v>
                </c:pt>
                <c:pt idx="3">
                  <c:v>20</c:v>
                </c:pt>
                <c:pt idx="6">
                  <c:v>14</c:v>
                </c:pt>
                <c:pt idx="9">
                  <c:v>5</c:v>
                </c:pt>
                <c:pt idx="12">
                  <c:v>3</c:v>
                </c:pt>
              </c:numCache>
            </c:numRef>
          </c:val>
          <c:extLst>
            <c:ext xmlns:c16="http://schemas.microsoft.com/office/drawing/2014/chart" uri="{C3380CC4-5D6E-409C-BE32-E72D297353CC}">
              <c16:uniqueId val="{00000009-3E33-4850-8839-CDD26B07A0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6310</c:v>
                </c:pt>
                <c:pt idx="3">
                  <c:v>6687</c:v>
                </c:pt>
                <c:pt idx="6">
                  <c:v>6506</c:v>
                </c:pt>
                <c:pt idx="9">
                  <c:v>6242</c:v>
                </c:pt>
                <c:pt idx="12">
                  <c:v>6000</c:v>
                </c:pt>
              </c:numCache>
            </c:numRef>
          </c:val>
          <c:extLst>
            <c:ext xmlns:c16="http://schemas.microsoft.com/office/drawing/2014/chart" uri="{C3380CC4-5D6E-409C-BE32-E72D297353CC}">
              <c16:uniqueId val="{0000000A-3E33-4850-8839-CDD26B07A0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1843</c:v>
                </c:pt>
                <c:pt idx="2">
                  <c:v>#N/A</c:v>
                </c:pt>
                <c:pt idx="3">
                  <c:v>#N/A</c:v>
                </c:pt>
                <c:pt idx="4">
                  <c:v>2082</c:v>
                </c:pt>
                <c:pt idx="5">
                  <c:v>#N/A</c:v>
                </c:pt>
                <c:pt idx="6">
                  <c:v>#N/A</c:v>
                </c:pt>
                <c:pt idx="7">
                  <c:v>1966</c:v>
                </c:pt>
                <c:pt idx="8">
                  <c:v>#N/A</c:v>
                </c:pt>
                <c:pt idx="9">
                  <c:v>#N/A</c:v>
                </c:pt>
                <c:pt idx="10">
                  <c:v>1735</c:v>
                </c:pt>
                <c:pt idx="11">
                  <c:v>#N/A</c:v>
                </c:pt>
                <c:pt idx="12">
                  <c:v>#N/A</c:v>
                </c:pt>
                <c:pt idx="13">
                  <c:v>1180</c:v>
                </c:pt>
                <c:pt idx="14">
                  <c:v>#N/A</c:v>
                </c:pt>
              </c:numCache>
            </c:numRef>
          </c:val>
          <c:smooth val="0"/>
          <c:extLst>
            <c:ext xmlns:c16="http://schemas.microsoft.com/office/drawing/2014/chart" uri="{C3380CC4-5D6E-409C-BE32-E72D297353CC}">
              <c16:uniqueId val="{0000000B-3E33-4850-8839-CDD26B07A0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753</c:v>
                </c:pt>
                <c:pt idx="1">
                  <c:v>754</c:v>
                </c:pt>
                <c:pt idx="2">
                  <c:v>754</c:v>
                </c:pt>
              </c:numCache>
            </c:numRef>
          </c:val>
          <c:extLst>
            <c:ext xmlns:c16="http://schemas.microsoft.com/office/drawing/2014/chart" uri="{C3380CC4-5D6E-409C-BE32-E72D297353CC}">
              <c16:uniqueId val="{00000000-0929-43B3-B11F-215C986877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929-43B3-B11F-215C986877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858</c:v>
                </c:pt>
                <c:pt idx="1">
                  <c:v>866</c:v>
                </c:pt>
                <c:pt idx="2">
                  <c:v>963</c:v>
                </c:pt>
              </c:numCache>
            </c:numRef>
          </c:val>
          <c:extLst>
            <c:ext xmlns:c16="http://schemas.microsoft.com/office/drawing/2014/chart" uri="{C3380CC4-5D6E-409C-BE32-E72D297353CC}">
              <c16:uniqueId val="{00000002-0929-43B3-B11F-215C986877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{1A3A592A-384E-4AAA-97C6-D0102D821A57}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1E6-4DB0-8298-DD4150E551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{85BB3A2D-CD25-420A-8120-8D027596D256}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E6-4DB0-8298-DD4150E551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{CD40E28B-5013-4064-A339-89F25C96F061}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E6-4DB0-8298-DD4150E551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{B0E37EF1-BC4B-49F6-B82B-3623366EAD68}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E6-4DB0-8298-DD4150E551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{3CF47F97-15C6-4FFB-B7F8-AAA9C2A3F094}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E6-4DB0-8298-DD4150E5512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{B6C3AB2D-1597-46B8-9875-5A27D1AB310D}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1E6-4DB0-8298-DD4150E5512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{59DC93E8-378D-4E41-A9DC-174F46ED2EDB}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1E6-4DB0-8298-DD4150E5512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{89023421-BA69-4AF3-992A-B5758BE2EEF2}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1E6-4DB0-8298-DD4150E5512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{62E3FAFC-DF58-4D33-820A-E9CE0D3BDDE9}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1E6-4DB0-8298-DD4150E551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1E6-4DB0-8298-DD4150E551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{810ACB9C-9E14-41BC-A2E3-5DBBB9ABE816}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1E6-4DB0-8298-DD4150E551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{1D8EEF56-DB3E-4893-AEE9-341F4A818871}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E6-4DB0-8298-DD4150E551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{867DC936-A008-44F7-BC0D-4A7AF3594B44}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E6-4DB0-8298-DD4150E551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{51E56811-9145-4F1B-B025-008188487551}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E6-4DB0-8298-DD4150E551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{E3DEA3D8-A8BE-475C-B893-A58C9A95DE9A}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E6-4DB0-8298-DD4150E5512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{6D4A94CA-D234-42A6-8BAC-1113E551B794}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1E6-4DB0-8298-DD4150E5512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{A5B07B76-087C-4F67-AB21-683730B59515}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1E6-4DB0-8298-DD4150E5512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{9A485947-4152-40BB-A9C5-071565C9290E}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1E6-4DB0-8298-DD4150E5512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{5CD27B3F-5A64-477C-9AB7-86BF47B5A79C}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1E6-4DB0-8298-DD4150E551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31E6-4DB0-8298-DD4150E55125}"/>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{7400B66B-4BEA-465B-AA43-394A4E2F0E64}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0DF-4AB8-B152-426C1C09EE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{7C9DAA5D-68E6-46E5-8C82-01EFBE3C2ACD}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DF-4AB8-B152-426C1C09EE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{6866B8C9-37A7-4A9E-9870-7B26572AD4BB}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DF-4AB8-B152-426C1C09EE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{E31049FC-C995-4C52-AFC8-9521006330E0}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DF-4AB8-B152-426C1C09EE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{2DCC628B-F87B-4D5F-A52D-792A79E37186}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DF-4AB8-B152-426C1C09EEF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{27CCC2C4-40EF-4A0D-A0AC-CF6DA0E0F52B}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0DF-4AB8-B152-426C1C09EEF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{55FE853A-C0A4-4EB0-9499-DD44AD572100}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0DF-4AB8-B152-426C1C09EEF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{DBD50860-FDAD-4F24-8D2B-D15699EB9BFE}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0DF-4AB8-B152-426C1C09EEF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{119F8270-6E0B-4E4F-963F-8DC59260AE84}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0DF-4AB8-B152-426C1C09EE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6.6</c:v>
                </c:pt>
                <c:pt idx="16">
                  <c:v>6.8</c:v>
                </c:pt>
                <c:pt idx="24">
                  <c:v>6.7</c:v>
                </c:pt>
                <c:pt idx="32">
                  <c:v>5.7</c:v>
                </c:pt>
              </c:numCache>
            </c:numRef>
          </c:xVal>
          <c:yVal>
            <c:numRef>
              <c:f>公会計指標分析・財政指標組合せ分析表!$BP$73:$DC$73</c:f>
              <c:numCache>
                <c:formatCode>#,##0.0;"▲ "#,##0.0</c:formatCode>
                <c:ptCount val="40"/>
                <c:pt idx="0">
                  <c:v>62.3</c:v>
                </c:pt>
                <c:pt idx="8">
                  <c:v>70.7</c:v>
                </c:pt>
                <c:pt idx="16">
                  <c:v>67.8</c:v>
                </c:pt>
                <c:pt idx="24">
                  <c:v>60.6</c:v>
                </c:pt>
                <c:pt idx="32">
                  <c:v>41.6</c:v>
                </c:pt>
              </c:numCache>
            </c:numRef>
          </c:yVal>
          <c:smooth val="0"/>
          <c:extLst>
            <c:ext xmlns:c16="http://schemas.microsoft.com/office/drawing/2014/chart" uri="{C3380CC4-5D6E-409C-BE32-E72D297353CC}">
              <c16:uniqueId val="{00000009-80DF-4AB8-B152-426C1C09EE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{6D9B47D1-E217-456C-8EE6-B3466EFF0D65}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0DF-4AB8-B152-426C1C09EE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{B27FCD97-C7E1-4E4C-9C0D-1EC35126290F}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DF-4AB8-B152-426C1C09EE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{7F52EDD8-7189-46E7-967F-A1A0CFD18077}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DF-4AB8-B152-426C1C09EE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{C4F2EC7F-132C-48D9-B5DE-29EB77159410}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DF-4AB8-B152-426C1C09EE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{154D256C-A6C2-434F-8479-1846AA213319}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DF-4AB8-B152-426C1C09EEFF}"/>
                </c:ext>
              </c:extLst>
            </c:dLbl>
            <c:dLbl>
              <c:idx val="8"/>
              <c:layout>
                <c:manualLayout>
                  <c:x val="-3.169799161911063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{A9F5057E-6815-48EC-9224-2B9A76C520C3}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0DF-4AB8-B152-426C1C09EEFF}"/>
                </c:ext>
              </c:extLst>
            </c:dLbl>
            <c:dLbl>
              <c:idx val="16"/>
              <c:layout>
                <c:manualLayout>
                  <c:x val="-4.5160355153971203E-2"/>
                  <c:y val="-5.295628420166498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{8D3422AC-912C-493F-9CD7-B3341E44E07E}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0DF-4AB8-B152-426C1C09EEFF}"/>
                </c:ext>
              </c:extLst>
            </c:dLbl>
            <c:dLbl>
              <c:idx val="24"/>
              <c:layout>
                <c:manualLayout>
                  <c:x val="-1.8235628084250128E-2"/>
                  <c:y val="-9.079773574618109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{23253D0D-1BEF-45B8-BA51-B1489B5D94E0}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0DF-4AB8-B152-426C1C09EEF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{10A8EE5E-8782-4E14-97E0-8F454065A0BF}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0DF-4AB8-B152-426C1C09EE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80DF-4AB8-B152-426C1C09EEFF}"/>
            </c:ext>
          </c:extLst>
        </c:ser>
        <c:dLbls>
          <c:showLegendKey val="0"/>
          <c:showVal val="1"/>
          <c:showCatName val="0"/>
          <c:showSerName val="0"/>
          <c:showPercent val="0"/>
          <c:showBubbleSize val="0"/>
        </c:dLbls>
        <c:axId val="84219776"/>
        <c:axId val="84234240"/>
      </c:scatterChart>
      <c:valAx>
        <c:axId val="84219776"/>
        <c:scaling>
          <c:orientation val="minMax"/>
          <c:max val="8.3000000000000007"/>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3"/>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が起こした地方債の元利償還金に対する負担金等、公営企業債の元利償還金に対する繰入金が増加しているが、元利償還金や債務負担行為に基づく支出額等の減少により、実質公債費比率の分子も前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財政基盤の弱い当町においては分母を構成する地方交付税等の増減にも大きく左右されることから、計画的かつ効率的な財政運用により、今後も実質公債費率の低減に努める。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一般会計等に係る地方債の現在高は、地方債の発行抑制や繰上償還の実施により</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百万円減となった。そのほかの将来負担額に含まれる見込み額等も減少となり、将来負担額を減少させた。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金は年々減少しており、かつ令和元年度は充当可能財源が増加となったことから、将来負担比率が大きく減少した。引き続き可能な限り地方債の発行を抑制し、積極的な繰上償還を行い町債残高の削減を図り、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百万円の増加となった。主な要因としては、財政調整基金や公共施設整備基金、ふるさと振興基金に積立を行ったため。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・国見町ふるさと振興基金：町のふるさと振興基金に充てるための財源。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・国見町公共施設整備基金：国の公共施設の整備及び修繕に必要な財源を確保するため。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百万円取り崩し、道の駅内にある子育て支援施設の運営費等に充当した。また、今後の地域活性化事業に充当するために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百万円積立を行ったため、令和元年度末残高は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・国見町公共施設整備基金：将来発生する公共施設の維持修繕費等に充てるため、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百万円積立を行った分が増加した。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・国見町公共施設整備基金：将来発生する公共施設維持修繕費等に充てるため、毎年継続して積立する。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・前年度末残高と比較し、数値上増減はないが基金利子分を積立したことにより微増となった。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20CF1F8-2E2F-4608-B507-B9E6524088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14F17CB-A46D-4BB9-B4F2-90F3E3DBE5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6E7BCB3-B53C-4400-8A62-29EFCC1463B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FB3B107-D9FD-455D-80CD-25272D35DCD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3034B4D-52E9-4C6A-A36A-E54A12E74BB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9051943-EEB6-4167-B906-E1368772B37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7A9CF10-2846-4807-AF6B-26FDF9044DE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BF285ED-BEA6-44AA-85C5-26002E05E24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51F7BD4-7F03-431B-A96C-95D5032D7A1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6A0D491-8FDA-4530-A0FF-CB2A48C6BB4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D2CD2AE-6B34-4B12-9451-FFDA4D1310D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21DC7D3-966E-4146-8496-DA40945D5E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7E0A8A5-B9BF-45E6-9F32-DD0F91DD925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0C55001-3ABB-411B-9A36-E6031CB2F34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15507F1-1F71-4FC3-B254-A38E89A7006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3429C50-7E52-4B17-988F-9C458754226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AC793FA-DB50-46B3-87F9-2F4359D074C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A74173D-12F4-4AEB-99BE-4CF7A8FAB97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E3D90A5-B3B5-407F-B8D8-8A6AE69704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1C2D718-EEDA-45B5-B341-460BBA4B4B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CD7EFD5-6A1B-44AA-B199-ADF0AF8D21F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031F8E1-800D-4428-9A24-30AC37526CB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631F46C-8B42-451B-B3C3-C3C0EBB8FF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BED2C1F-654B-475C-9A2B-C9E027F7D5C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293D8B5-4451-4CDB-B8A0-C579795F999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88ADFF3-6872-4D1A-A5EE-6B0588B4823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5853432-BC7D-49CB-ADAF-7FD1E12693A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6C9BFEB-6633-4E1B-A3EF-9AB06CC1351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CAC37F9-07F0-4DF0-8DBA-87FE983A2A2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7F961E4-5CDF-4E9B-A404-053ED9E8EA9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B0BBF02-7278-4024-B207-E5BE7223BC0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AF1B6C8F-2570-4907-9297-F62A546E0BE9}"/>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A3E9D59-3858-4689-BE5A-C8588BD4AB4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9F9FFE1-F098-44FB-8240-408E58605A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0791BE8-7AC5-4DDD-B0AD-1DD232EA7B3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92860CA-4717-4874-9434-8F676BF0492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469E099-0EA0-410B-BFE7-9EDB261E6E47}"/>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ED8E3C7-1BBD-4ACC-BEEC-AFE10ED9360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B80820C-A3AF-41A3-8D41-F7E03D49EDB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FEB380A-4C23-498B-AADC-C257CEAD442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717B252-959F-458D-8C2E-EB3FFF9D6DA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9E8812D-893F-4517-AAEE-61F606D5923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D8F26BF-083F-4D14-A92C-2A7FA090D1F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D6B5FBA-FCEF-4EC1-ADA2-116961F9B08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4E524C8-9CFD-4C73-BC35-0C2C4E72407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AB88923-1E57-463E-92C6-1E281CC15E4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458E62F-53F0-4E2C-AF9D-ABBEC92338F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9" name="正方形/長方形 48">
          <a:extLst>
            <a:ext uri="{FF2B5EF4-FFF2-40B4-BE49-F238E27FC236}">
              <a16:creationId xmlns:a16="http://schemas.microsoft.com/office/drawing/2014/main" id="{6FB67E29-A129-4895-83A7-9560AAD013FD}"/>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0" name="正方形/長方形 49">
          <a:extLst>
            <a:ext uri="{FF2B5EF4-FFF2-40B4-BE49-F238E27FC236}">
              <a16:creationId xmlns:a16="http://schemas.microsoft.com/office/drawing/2014/main" id="{60A98EAE-D43F-4BE7-B212-FDF9A9BDE52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1" name="正方形/長方形 50">
          <a:extLst>
            <a:ext uri="{FF2B5EF4-FFF2-40B4-BE49-F238E27FC236}">
              <a16:creationId xmlns:a16="http://schemas.microsoft.com/office/drawing/2014/main" id="{7CAEED14-34D3-474D-8C99-131763A6AC1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2" name="正方形/長方形 51">
          <a:extLst>
            <a:ext uri="{FF2B5EF4-FFF2-40B4-BE49-F238E27FC236}">
              <a16:creationId xmlns:a16="http://schemas.microsoft.com/office/drawing/2014/main" id="{512E144C-0676-4734-94C4-E2820C3E279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3" name="正方形/長方形 52">
          <a:extLst>
            <a:ext uri="{FF2B5EF4-FFF2-40B4-BE49-F238E27FC236}">
              <a16:creationId xmlns:a16="http://schemas.microsoft.com/office/drawing/2014/main" id="{07E57A08-654E-4E21-A443-44D30109A5D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4" name="正方形/長方形 53">
          <a:extLst>
            <a:ext uri="{FF2B5EF4-FFF2-40B4-BE49-F238E27FC236}">
              <a16:creationId xmlns:a16="http://schemas.microsoft.com/office/drawing/2014/main" id="{5979E74A-9EDF-44FA-BCD9-1F356795123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5" name="正方形/長方形 54">
          <a:extLst>
            <a:ext uri="{FF2B5EF4-FFF2-40B4-BE49-F238E27FC236}">
              <a16:creationId xmlns:a16="http://schemas.microsoft.com/office/drawing/2014/main" id="{A54D0BF5-454D-453A-A2F4-16AC8ADDB9D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6" name="正方形/長方形 55">
          <a:extLst>
            <a:ext uri="{FF2B5EF4-FFF2-40B4-BE49-F238E27FC236}">
              <a16:creationId xmlns:a16="http://schemas.microsoft.com/office/drawing/2014/main" id="{A5E20D44-9DDD-4411-9437-58ECC6EFFAF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7" name="正方形/長方形 56">
          <a:extLst>
            <a:ext uri="{FF2B5EF4-FFF2-40B4-BE49-F238E27FC236}">
              <a16:creationId xmlns:a16="http://schemas.microsoft.com/office/drawing/2014/main" id="{151B876B-E95E-458B-A56F-5B86562FFEE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8" name="正方形/長方形 57">
          <a:extLst>
            <a:ext uri="{FF2B5EF4-FFF2-40B4-BE49-F238E27FC236}">
              <a16:creationId xmlns:a16="http://schemas.microsoft.com/office/drawing/2014/main" id="{ABF428BC-B6DB-4E41-8C7F-F86E575FCC9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9" name="正方形/長方形 58">
          <a:extLst>
            <a:ext uri="{FF2B5EF4-FFF2-40B4-BE49-F238E27FC236}">
              <a16:creationId xmlns:a16="http://schemas.microsoft.com/office/drawing/2014/main" id="{98841E32-98A5-419B-8B46-33E78371A6E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0" name="正方形/長方形 59">
          <a:extLst>
            <a:ext uri="{FF2B5EF4-FFF2-40B4-BE49-F238E27FC236}">
              <a16:creationId xmlns:a16="http://schemas.microsoft.com/office/drawing/2014/main" id="{C2386B62-7997-4469-B89A-4100629B27C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1" name="正方形/長方形 60">
          <a:extLst>
            <a:ext uri="{FF2B5EF4-FFF2-40B4-BE49-F238E27FC236}">
              <a16:creationId xmlns:a16="http://schemas.microsoft.com/office/drawing/2014/main" id="{01370822-BC76-4AFD-BC3F-ACEEF0A38AB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2" name="テキスト ボックス 61">
          <a:extLst>
            <a:ext uri="{FF2B5EF4-FFF2-40B4-BE49-F238E27FC236}">
              <a16:creationId xmlns:a16="http://schemas.microsoft.com/office/drawing/2014/main" id="{84C1D359-6235-4FF4-9D7A-27740CB6982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で前年度よりは下がっているが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島県平均や全国平均、類似団体内平均値よりも高い数値となっている。これは、庁舎建設事業や道の駅整備事業等、震災からの復旧復興事業実施のため町債を発行したことにより町債残高が増加したため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今後も当町で取り組む歴史まちづくり事業（公園整備）や国道４号拡幅に伴う町道整備等が控えているため、町債の発行抑制や積極的な繰上返済により財政健全化に努める。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3" name="テキスト ボックス 62">
          <a:extLst>
            <a:ext uri="{FF2B5EF4-FFF2-40B4-BE49-F238E27FC236}">
              <a16:creationId xmlns:a16="http://schemas.microsoft.com/office/drawing/2014/main" id="{EDA230DE-22F2-4DEA-A153-FE7DD246E4E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4" name="直線コネクタ 63">
          <a:extLst>
            <a:ext uri="{FF2B5EF4-FFF2-40B4-BE49-F238E27FC236}">
              <a16:creationId xmlns:a16="http://schemas.microsoft.com/office/drawing/2014/main" id="{E6042631-A6F1-4231-9E58-0B8820A8DC6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5" name="テキスト ボックス 64">
          <a:extLst>
            <a:ext uri="{FF2B5EF4-FFF2-40B4-BE49-F238E27FC236}">
              <a16:creationId xmlns:a16="http://schemas.microsoft.com/office/drawing/2014/main" id="{0EE54928-C889-457A-92AD-7650BD09662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6" name="直線コネクタ 65">
          <a:extLst>
            <a:ext uri="{FF2B5EF4-FFF2-40B4-BE49-F238E27FC236}">
              <a16:creationId xmlns:a16="http://schemas.microsoft.com/office/drawing/2014/main" id="{5C74A2FD-9383-4BE9-B85B-6E78EBE05FB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67" name="テキスト ボックス 66">
          <a:extLst>
            <a:ext uri="{FF2B5EF4-FFF2-40B4-BE49-F238E27FC236}">
              <a16:creationId xmlns:a16="http://schemas.microsoft.com/office/drawing/2014/main" id="{A7338D1E-DCE1-4669-9026-A3CE8B73DB1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8" name="直線コネクタ 67">
          <a:extLst>
            <a:ext uri="{FF2B5EF4-FFF2-40B4-BE49-F238E27FC236}">
              <a16:creationId xmlns:a16="http://schemas.microsoft.com/office/drawing/2014/main" id="{E7A38243-DD6F-4FDA-902D-1E3F59A384A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9" name="テキスト ボックス 68">
          <a:extLst>
            <a:ext uri="{FF2B5EF4-FFF2-40B4-BE49-F238E27FC236}">
              <a16:creationId xmlns:a16="http://schemas.microsoft.com/office/drawing/2014/main" id="{EEDBB246-4EE3-46C1-94B8-57A28782E7E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0" name="直線コネクタ 69">
          <a:extLst>
            <a:ext uri="{FF2B5EF4-FFF2-40B4-BE49-F238E27FC236}">
              <a16:creationId xmlns:a16="http://schemas.microsoft.com/office/drawing/2014/main" id="{961DADF5-69C9-403D-A949-4BA6E9F0E9E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1" name="テキスト ボックス 70">
          <a:extLst>
            <a:ext uri="{FF2B5EF4-FFF2-40B4-BE49-F238E27FC236}">
              <a16:creationId xmlns:a16="http://schemas.microsoft.com/office/drawing/2014/main" id="{9F8DB3B3-D2F0-4C3A-8204-35DE6FDBD11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2" name="直線コネクタ 71">
          <a:extLst>
            <a:ext uri="{FF2B5EF4-FFF2-40B4-BE49-F238E27FC236}">
              <a16:creationId xmlns:a16="http://schemas.microsoft.com/office/drawing/2014/main" id="{AE81894F-CA0E-415C-92B1-C090E102DDA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3" name="テキスト ボックス 72">
          <a:extLst>
            <a:ext uri="{FF2B5EF4-FFF2-40B4-BE49-F238E27FC236}">
              <a16:creationId xmlns:a16="http://schemas.microsoft.com/office/drawing/2014/main" id="{4A83D841-2AE5-4E27-9DFD-170FF25C3E3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4" name="直線コネクタ 73">
          <a:extLst>
            <a:ext uri="{FF2B5EF4-FFF2-40B4-BE49-F238E27FC236}">
              <a16:creationId xmlns:a16="http://schemas.microsoft.com/office/drawing/2014/main" id="{9D690E1F-94B0-41EA-B789-829ACA8C0AE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75" name="テキスト ボックス 74">
          <a:extLst>
            <a:ext uri="{FF2B5EF4-FFF2-40B4-BE49-F238E27FC236}">
              <a16:creationId xmlns:a16="http://schemas.microsoft.com/office/drawing/2014/main" id="{3993487C-735A-43C6-927A-7B9D227CC4F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6" name="直線コネクタ 75">
          <a:extLst>
            <a:ext uri="{FF2B5EF4-FFF2-40B4-BE49-F238E27FC236}">
              <a16:creationId xmlns:a16="http://schemas.microsoft.com/office/drawing/2014/main" id="{BB14F6D3-8F05-49EC-8D49-FF0CE166EA6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77" name="債務償還比率グラフ枠">
          <a:extLst>
            <a:ext uri="{FF2B5EF4-FFF2-40B4-BE49-F238E27FC236}">
              <a16:creationId xmlns:a16="http://schemas.microsoft.com/office/drawing/2014/main" id="{A6AEF70B-1F0A-41F3-BC72-7520D666139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78" name="直線コネクタ 77">
          <a:extLst>
            <a:ext uri="{FF2B5EF4-FFF2-40B4-BE49-F238E27FC236}">
              <a16:creationId xmlns:a16="http://schemas.microsoft.com/office/drawing/2014/main" id="{0C6D6E74-97F0-41A0-8836-D532F9E01D95}"/>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79" name="債務償還比率最小値テキスト">
          <a:extLst>
            <a:ext uri="{FF2B5EF4-FFF2-40B4-BE49-F238E27FC236}">
              <a16:creationId xmlns:a16="http://schemas.microsoft.com/office/drawing/2014/main" id="{6B3A5310-E142-4ABA-AFDD-655F17C802D2}"/>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80" name="直線コネクタ 79">
          <a:extLst>
            <a:ext uri="{FF2B5EF4-FFF2-40B4-BE49-F238E27FC236}">
              <a16:creationId xmlns:a16="http://schemas.microsoft.com/office/drawing/2014/main" id="{A55172A9-6AA6-4D33-BCB6-7EE3C342E856}"/>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1" name="債務償還比率最大値テキスト">
          <a:extLst>
            <a:ext uri="{FF2B5EF4-FFF2-40B4-BE49-F238E27FC236}">
              <a16:creationId xmlns:a16="http://schemas.microsoft.com/office/drawing/2014/main" id="{23EC0F66-8C9D-4444-8259-8C103129BB7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2" name="直線コネクタ 81">
          <a:extLst>
            <a:ext uri="{FF2B5EF4-FFF2-40B4-BE49-F238E27FC236}">
              <a16:creationId xmlns:a16="http://schemas.microsoft.com/office/drawing/2014/main" id="{D1658D45-B5BF-4FA4-B06A-3F947FF441F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83" name="債務償還比率平均値テキスト">
          <a:extLst>
            <a:ext uri="{FF2B5EF4-FFF2-40B4-BE49-F238E27FC236}">
              <a16:creationId xmlns:a16="http://schemas.microsoft.com/office/drawing/2014/main" id="{D3C077D3-F14B-4327-87C1-716E9B9E2F34}"/>
            </a:ext>
          </a:extLst>
        </xdr:cNvPr>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84" name="フローチャート: 判断 83">
          <a:extLst>
            <a:ext uri="{FF2B5EF4-FFF2-40B4-BE49-F238E27FC236}">
              <a16:creationId xmlns:a16="http://schemas.microsoft.com/office/drawing/2014/main" id="{91A2F02F-D028-43AC-A7E2-107B2E24E142}"/>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85" name="フローチャート: 判断 84">
          <a:extLst>
            <a:ext uri="{FF2B5EF4-FFF2-40B4-BE49-F238E27FC236}">
              <a16:creationId xmlns:a16="http://schemas.microsoft.com/office/drawing/2014/main" id="{605790C7-8327-4A68-A57E-FB1BA89ABCAE}"/>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86" name="フローチャート: 判断 85">
          <a:extLst>
            <a:ext uri="{FF2B5EF4-FFF2-40B4-BE49-F238E27FC236}">
              <a16:creationId xmlns:a16="http://schemas.microsoft.com/office/drawing/2014/main" id="{5E148126-E98B-4CAF-93CB-4A63CCD526DE}"/>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87" name="フローチャート: 判断 86">
          <a:extLst>
            <a:ext uri="{FF2B5EF4-FFF2-40B4-BE49-F238E27FC236}">
              <a16:creationId xmlns:a16="http://schemas.microsoft.com/office/drawing/2014/main" id="{0207F60B-D0AC-42E1-8DC6-3D45B99DD3EC}"/>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88" name="フローチャート: 判断 87">
          <a:extLst>
            <a:ext uri="{FF2B5EF4-FFF2-40B4-BE49-F238E27FC236}">
              <a16:creationId xmlns:a16="http://schemas.microsoft.com/office/drawing/2014/main" id="{D6E38A53-BEB5-49B2-94A1-72D1A440166F}"/>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3894510-44D8-4A2A-BA4C-C9B269B5EC8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63031ED-E341-43CE-BD47-7F0D67B7FB0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31463FC-9D08-4B82-88E6-1409D4FED23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E9D67A7-04F0-446C-AA40-5D1C4AB44C3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9B4A3CBB-F88B-43F4-8C61-0DD15B44E82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122400</xdr:rowOff>
    </xdr:from>
    <xdr:to>
      <xdr:col>76</xdr:col>
      <xdr:colOff>73025</xdr:colOff>
      <xdr:row>32</xdr:row>
      <xdr:rowOff>52550</xdr:rowOff>
    </xdr:to>
    <xdr:sp macro="" textlink="">
      <xdr:nvSpPr>
        <xdr:cNvPr id="94" name="楕円 93">
          <a:extLst>
            <a:ext uri="{FF2B5EF4-FFF2-40B4-BE49-F238E27FC236}">
              <a16:creationId xmlns:a16="http://schemas.microsoft.com/office/drawing/2014/main" id="{E336738A-652A-42CC-B870-A9E32740B2B9}"/>
            </a:ext>
          </a:extLst>
        </xdr:cNvPr>
        <xdr:cNvSpPr/>
      </xdr:nvSpPr>
      <xdr:spPr>
        <a:xfrm>
          <a:off x="14744700" y="62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100827</xdr:rowOff>
    </xdr:from>
    <xdr:ext cx="469744" cy="259045"/>
    <xdr:sp macro="" textlink="">
      <xdr:nvSpPr>
        <xdr:cNvPr id="95" name="債務償還比率該当値テキスト">
          <a:extLst>
            <a:ext uri="{FF2B5EF4-FFF2-40B4-BE49-F238E27FC236}">
              <a16:creationId xmlns:a16="http://schemas.microsoft.com/office/drawing/2014/main" id="{C1DB765E-A197-4F56-AF81-5D9FF2C6B0B3}"/>
            </a:ext>
          </a:extLst>
        </xdr:cNvPr>
        <xdr:cNvSpPr txBox="1"/>
      </xdr:nvSpPr>
      <xdr:spPr>
        <a:xfrm>
          <a:off x="14846300" y="618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7803</xdr:rowOff>
    </xdr:from>
    <xdr:to>
      <xdr:col>72</xdr:col>
      <xdr:colOff>123825</xdr:colOff>
      <xdr:row>32</xdr:row>
      <xdr:rowOff>109403</xdr:rowOff>
    </xdr:to>
    <xdr:sp macro="" textlink="">
      <xdr:nvSpPr>
        <xdr:cNvPr id="96" name="楕円 95">
          <a:extLst>
            <a:ext uri="{FF2B5EF4-FFF2-40B4-BE49-F238E27FC236}">
              <a16:creationId xmlns:a16="http://schemas.microsoft.com/office/drawing/2014/main" id="{DDA13215-D6BE-4158-B411-5A7E891D5EC5}"/>
            </a:ext>
          </a:extLst>
        </xdr:cNvPr>
        <xdr:cNvSpPr/>
      </xdr:nvSpPr>
      <xdr:spPr>
        <a:xfrm>
          <a:off x="14033500" y="62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1750</xdr:rowOff>
    </xdr:from>
    <xdr:to>
      <xdr:col>76</xdr:col>
      <xdr:colOff>22225</xdr:colOff>
      <xdr:row>32</xdr:row>
      <xdr:rowOff>58603</xdr:rowOff>
    </xdr:to>
    <xdr:cxnSp macro="">
      <xdr:nvCxnSpPr>
        <xdr:cNvPr id="97" name="直線コネクタ 96">
          <a:extLst>
            <a:ext uri="{FF2B5EF4-FFF2-40B4-BE49-F238E27FC236}">
              <a16:creationId xmlns:a16="http://schemas.microsoft.com/office/drawing/2014/main" id="{2BD87A25-9CCF-4546-85A3-9FA831612ED1}"/>
            </a:ext>
          </a:extLst>
        </xdr:cNvPr>
        <xdr:cNvCxnSpPr/>
      </xdr:nvCxnSpPr>
      <xdr:spPr>
        <a:xfrm flipV="1">
          <a:off x="14084300" y="6259675"/>
          <a:ext cx="7112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168339</xdr:rowOff>
    </xdr:from>
    <xdr:to>
      <xdr:col>68</xdr:col>
      <xdr:colOff>123825</xdr:colOff>
      <xdr:row>32</xdr:row>
      <xdr:rowOff>98489</xdr:rowOff>
    </xdr:to>
    <xdr:sp macro="" textlink="">
      <xdr:nvSpPr>
        <xdr:cNvPr id="98" name="楕円 97">
          <a:extLst>
            <a:ext uri="{FF2B5EF4-FFF2-40B4-BE49-F238E27FC236}">
              <a16:creationId xmlns:a16="http://schemas.microsoft.com/office/drawing/2014/main" id="{02523741-81CF-4365-9AB7-BBE7598142C8}"/>
            </a:ext>
          </a:extLst>
        </xdr:cNvPr>
        <xdr:cNvSpPr/>
      </xdr:nvSpPr>
      <xdr:spPr>
        <a:xfrm>
          <a:off x="13271500" y="62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47689</xdr:rowOff>
    </xdr:from>
    <xdr:to>
      <xdr:col>72</xdr:col>
      <xdr:colOff>73025</xdr:colOff>
      <xdr:row>32</xdr:row>
      <xdr:rowOff>58603</xdr:rowOff>
    </xdr:to>
    <xdr:cxnSp macro="">
      <xdr:nvCxnSpPr>
        <xdr:cNvPr id="99" name="直線コネクタ 98">
          <a:extLst>
            <a:ext uri="{FF2B5EF4-FFF2-40B4-BE49-F238E27FC236}">
              <a16:creationId xmlns:a16="http://schemas.microsoft.com/office/drawing/2014/main" id="{9344CAC4-7F5D-4301-B523-0EE323E269B3}"/>
            </a:ext>
          </a:extLst>
        </xdr:cNvPr>
        <xdr:cNvCxnSpPr/>
      </xdr:nvCxnSpPr>
      <xdr:spPr>
        <a:xfrm>
          <a:off x="13322300" y="6305614"/>
          <a:ext cx="762000" cy="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93253</xdr:rowOff>
    </xdr:from>
    <xdr:to>
      <xdr:col>64</xdr:col>
      <xdr:colOff>123825</xdr:colOff>
      <xdr:row>32</xdr:row>
      <xdr:rowOff>23403</xdr:rowOff>
    </xdr:to>
    <xdr:sp macro="" textlink="">
      <xdr:nvSpPr>
        <xdr:cNvPr id="100" name="楕円 99">
          <a:extLst>
            <a:ext uri="{FF2B5EF4-FFF2-40B4-BE49-F238E27FC236}">
              <a16:creationId xmlns:a16="http://schemas.microsoft.com/office/drawing/2014/main" id="{AF8E6038-9219-435D-8AB0-5F38B787311B}"/>
            </a:ext>
          </a:extLst>
        </xdr:cNvPr>
        <xdr:cNvSpPr/>
      </xdr:nvSpPr>
      <xdr:spPr>
        <a:xfrm>
          <a:off x="12509500" y="61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144053</xdr:rowOff>
    </xdr:from>
    <xdr:to>
      <xdr:col>68</xdr:col>
      <xdr:colOff>73025</xdr:colOff>
      <xdr:row>32</xdr:row>
      <xdr:rowOff>47689</xdr:rowOff>
    </xdr:to>
    <xdr:cxnSp macro="">
      <xdr:nvCxnSpPr>
        <xdr:cNvPr id="101" name="直線コネクタ 100">
          <a:extLst>
            <a:ext uri="{FF2B5EF4-FFF2-40B4-BE49-F238E27FC236}">
              <a16:creationId xmlns:a16="http://schemas.microsoft.com/office/drawing/2014/main" id="{A8D134C7-50D1-4EDE-B1AA-DF232B9165DA}"/>
            </a:ext>
          </a:extLst>
        </xdr:cNvPr>
        <xdr:cNvCxnSpPr/>
      </xdr:nvCxnSpPr>
      <xdr:spPr>
        <a:xfrm>
          <a:off x="12560300" y="6230528"/>
          <a:ext cx="762000" cy="7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103689</xdr:rowOff>
    </xdr:from>
    <xdr:to>
      <xdr:col>60</xdr:col>
      <xdr:colOff>123825</xdr:colOff>
      <xdr:row>32</xdr:row>
      <xdr:rowOff>33839</xdr:rowOff>
    </xdr:to>
    <xdr:sp macro="" textlink="">
      <xdr:nvSpPr>
        <xdr:cNvPr id="102" name="楕円 101">
          <a:extLst>
            <a:ext uri="{FF2B5EF4-FFF2-40B4-BE49-F238E27FC236}">
              <a16:creationId xmlns:a16="http://schemas.microsoft.com/office/drawing/2014/main" id="{75B763E3-08D3-481B-8DE6-992779940781}"/>
            </a:ext>
          </a:extLst>
        </xdr:cNvPr>
        <xdr:cNvSpPr/>
      </xdr:nvSpPr>
      <xdr:spPr>
        <a:xfrm>
          <a:off x="11747500" y="619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144053</xdr:rowOff>
    </xdr:from>
    <xdr:to>
      <xdr:col>64</xdr:col>
      <xdr:colOff>73025</xdr:colOff>
      <xdr:row>31</xdr:row>
      <xdr:rowOff>154489</xdr:rowOff>
    </xdr:to>
    <xdr:cxnSp macro="">
      <xdr:nvCxnSpPr>
        <xdr:cNvPr id="103" name="直線コネクタ 102">
          <a:extLst>
            <a:ext uri="{FF2B5EF4-FFF2-40B4-BE49-F238E27FC236}">
              <a16:creationId xmlns:a16="http://schemas.microsoft.com/office/drawing/2014/main" id="{4426BB95-BF22-491D-8885-803C2525C5EA}"/>
            </a:ext>
          </a:extLst>
        </xdr:cNvPr>
        <xdr:cNvCxnSpPr/>
      </xdr:nvCxnSpPr>
      <xdr:spPr>
        <a:xfrm flipV="1">
          <a:off x="11798300" y="6230528"/>
          <a:ext cx="762000" cy="1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04" name="n_1aveValue債務償還比率">
          <a:extLst>
            <a:ext uri="{FF2B5EF4-FFF2-40B4-BE49-F238E27FC236}">
              <a16:creationId xmlns:a16="http://schemas.microsoft.com/office/drawing/2014/main" id="{6E45FA54-A0FE-4E19-A3D9-C004AC3DDE56}"/>
            </a:ext>
          </a:extLst>
        </xdr:cNvPr>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05" name="n_2aveValue債務償還比率">
          <a:extLst>
            <a:ext uri="{FF2B5EF4-FFF2-40B4-BE49-F238E27FC236}">
              <a16:creationId xmlns:a16="http://schemas.microsoft.com/office/drawing/2014/main" id="{905C03BB-56D0-406D-94D6-09A480DE2858}"/>
            </a:ext>
          </a:extLst>
        </xdr:cNvPr>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06" name="n_3aveValue債務償還比率">
          <a:extLst>
            <a:ext uri="{FF2B5EF4-FFF2-40B4-BE49-F238E27FC236}">
              <a16:creationId xmlns:a16="http://schemas.microsoft.com/office/drawing/2014/main" id="{B46A837A-B3B0-4FD1-BDFA-2E502F76C754}"/>
            </a:ext>
          </a:extLst>
        </xdr:cNvPr>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07" name="n_4aveValue債務償還比率">
          <a:extLst>
            <a:ext uri="{FF2B5EF4-FFF2-40B4-BE49-F238E27FC236}">
              <a16:creationId xmlns:a16="http://schemas.microsoft.com/office/drawing/2014/main" id="{4BFE98DE-A9AC-41C2-BFED-943456F8274A}"/>
            </a:ext>
          </a:extLst>
        </xdr:cNvPr>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100530</xdr:rowOff>
    </xdr:from>
    <xdr:ext cx="469744" cy="259045"/>
    <xdr:sp macro="" textlink="">
      <xdr:nvSpPr>
        <xdr:cNvPr id="108" name="n_1mainValue債務償還比率">
          <a:extLst>
            <a:ext uri="{FF2B5EF4-FFF2-40B4-BE49-F238E27FC236}">
              <a16:creationId xmlns:a16="http://schemas.microsoft.com/office/drawing/2014/main" id="{73A9000D-B70E-4D7B-9AB2-D90136ECEFF6}"/>
            </a:ext>
          </a:extLst>
        </xdr:cNvPr>
        <xdr:cNvSpPr txBox="1"/>
      </xdr:nvSpPr>
      <xdr:spPr>
        <a:xfrm>
          <a:off x="13836727" y="635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89616</xdr:rowOff>
    </xdr:from>
    <xdr:ext cx="469744" cy="259045"/>
    <xdr:sp macro="" textlink="">
      <xdr:nvSpPr>
        <xdr:cNvPr id="109" name="n_2mainValue債務償還比率">
          <a:extLst>
            <a:ext uri="{FF2B5EF4-FFF2-40B4-BE49-F238E27FC236}">
              <a16:creationId xmlns:a16="http://schemas.microsoft.com/office/drawing/2014/main" id="{8208B76A-CD88-4DF0-93E3-F70C574C23B9}"/>
            </a:ext>
          </a:extLst>
        </xdr:cNvPr>
        <xdr:cNvSpPr txBox="1"/>
      </xdr:nvSpPr>
      <xdr:spPr>
        <a:xfrm>
          <a:off x="13087427" y="634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14530</xdr:rowOff>
    </xdr:from>
    <xdr:ext cx="469744" cy="259045"/>
    <xdr:sp macro="" textlink="">
      <xdr:nvSpPr>
        <xdr:cNvPr id="110" name="n_3mainValue債務償還比率">
          <a:extLst>
            <a:ext uri="{FF2B5EF4-FFF2-40B4-BE49-F238E27FC236}">
              <a16:creationId xmlns:a16="http://schemas.microsoft.com/office/drawing/2014/main" id="{159EF4A6-0A4E-4053-A2A3-D60DF31C2AF7}"/>
            </a:ext>
          </a:extLst>
        </xdr:cNvPr>
        <xdr:cNvSpPr txBox="1"/>
      </xdr:nvSpPr>
      <xdr:spPr>
        <a:xfrm>
          <a:off x="12325427" y="627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24966</xdr:rowOff>
    </xdr:from>
    <xdr:ext cx="469744" cy="259045"/>
    <xdr:sp macro="" textlink="">
      <xdr:nvSpPr>
        <xdr:cNvPr id="111" name="n_4mainValue債務償還比率">
          <a:extLst>
            <a:ext uri="{FF2B5EF4-FFF2-40B4-BE49-F238E27FC236}">
              <a16:creationId xmlns:a16="http://schemas.microsoft.com/office/drawing/2014/main" id="{944F64AB-305F-4EF9-8702-622199904526}"/>
            </a:ext>
          </a:extLst>
        </xdr:cNvPr>
        <xdr:cNvSpPr txBox="1"/>
      </xdr:nvSpPr>
      <xdr:spPr>
        <a:xfrm>
          <a:off x="11563427" y="628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2" name="正方形/長方形 111">
          <a:extLst>
            <a:ext uri="{FF2B5EF4-FFF2-40B4-BE49-F238E27FC236}">
              <a16:creationId xmlns:a16="http://schemas.microsoft.com/office/drawing/2014/main" id="{43DF8C7D-C701-4CA1-8C40-C6F2590B553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3" name="正方形/長方形 112">
          <a:extLst>
            <a:ext uri="{FF2B5EF4-FFF2-40B4-BE49-F238E27FC236}">
              <a16:creationId xmlns:a16="http://schemas.microsoft.com/office/drawing/2014/main" id="{400746B8-E783-425E-B2E4-B11A61DCF58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4" name="正方形/長方形 113">
          <a:extLst>
            <a:ext uri="{FF2B5EF4-FFF2-40B4-BE49-F238E27FC236}">
              <a16:creationId xmlns:a16="http://schemas.microsoft.com/office/drawing/2014/main" id="{788C9D81-B902-4326-A995-56EFCAF1CA59}"/>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5" name="正方形/長方形 114">
          <a:extLst>
            <a:ext uri="{FF2B5EF4-FFF2-40B4-BE49-F238E27FC236}">
              <a16:creationId xmlns:a16="http://schemas.microsoft.com/office/drawing/2014/main" id="{52A2693F-762F-416F-B1F2-FF3FA4FE272B}"/>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6" name="テキスト ボックス 115">
          <a:extLst>
            <a:ext uri="{FF2B5EF4-FFF2-40B4-BE49-F238E27FC236}">
              <a16:creationId xmlns:a16="http://schemas.microsoft.com/office/drawing/2014/main" id="{E26AF84F-0B55-432C-B813-37513DEE621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7" name="テキスト ボックス 116">
          <a:extLst>
            <a:ext uri="{FF2B5EF4-FFF2-40B4-BE49-F238E27FC236}">
              <a16:creationId xmlns:a16="http://schemas.microsoft.com/office/drawing/2014/main" id="{DAFF5670-8F72-424C-92FD-01576FBD16C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5091BD-6C96-4B38-810C-340E951ACE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84B201-9BA9-41FD-8440-7855FA9BB4F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453A25-A7A8-4A1A-AAED-60086BDA90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B7CE47-DEAB-4EB2-ADFA-5D07C34CDE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6D93D2-CA46-4A31-9DDA-72E6A49FB4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0B8EAA-C480-46CA-B609-DB52BF4AFD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FD0922-1839-4A90-8060-74FDFE540D9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206AAE-1073-49B9-896D-24C15305A7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689F0F-23E4-48F4-89C7-F43537D9F7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4B35DC-D839-40BE-92D2-8CC8C4ADED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2ACB45-B221-46CA-BEC2-E3A3FF8648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3A8DBA-A33F-4A54-B0A5-1825AD3D72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384AA6-D461-4E6D-A37F-8699C527B5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1FC020-B6ED-469B-95CC-806E0EC1D9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E2B757-018A-45A0-ACF5-CC7FC492B6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CA910E1-5126-4297-A026-CCC7A436826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041A2CD-FEDB-472A-86A9-176512CF47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98881F56-38CE-4D96-86E5-0CC6711EF47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6BF30CDB-CB7C-481F-A954-2273613421A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9FAFEA95-4250-4972-9161-AD7A13C876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69912E7E-C337-4547-A969-4F08F2E8A9CD}"/>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78F24981-ADC8-44A0-B422-E05B7A84C0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11F315B6-F564-46AF-8B43-7CC1E69883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7C82B5F0-8C4A-4817-8E45-2764EE1666B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06521F-8A1A-4FDA-B593-1C04B256AF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772801-A5A3-4F3F-910C-BF3435DD8D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4B6CFB2-0FF3-4EA1-9B8D-5C9244B03D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338647-63A5-47E1-B736-6B556A68D9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F4A163-EE85-480E-9ECB-B537DE3FFE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F2594A-6EBD-4929-AE68-27FE14E592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8B585C-9BAF-41BA-AE9E-6AAF44CB92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26645B-ECA1-42BA-A07B-595F69D9AC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FEA20F-75BF-4434-A216-37C96B5A0B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32DACA-AAC5-4C0C-9C25-870B69F9ED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06AA8F-9E83-40D7-BF15-1AE96FDE30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826645-3041-4276-832F-D47C234D20E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3945EA-8904-43A7-A385-C419A5C662E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7085EC-586F-43D1-A3F4-79979C2DF2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4A63097-1AE7-4DA4-88E3-3BCCCED4A9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C500AD2-C069-498D-91DB-B08ED99870B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35F8A88D-B773-4A1A-9F1D-5A75CB3B7A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2082C4DC-D384-4310-87ED-69266BC30F1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4926E14F-8AD0-41C1-B639-EA95ED7C6D5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4CA268B5-A625-40B1-A243-C86E049073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AD1C7E97-4C97-4305-94DB-7CF0BE9696B2}"/>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8689FBD7-769F-41A3-8E93-8FD45E907C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6791B60A-5046-4625-858D-B8485DFABF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C499DD67-830A-4825-9935-0D9897F02E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町内人口の減少や全国平均を上回る高齢化率に加え、町内立地企業が少ないことにより財政基盤が弱く、類似団体の平均値を下回っている。歳入の</a:t>
          </a:r>
          <a:r>
            <a:rPr kumimoji="1" lang="en-US" altLang="ja-JP" sz="1300">
              <a:latin typeface="ＭＳ Ｐゴシック" panose="020B0600070205080204" pitchFamily="50" charset="-128"/>
              <a:ea typeface="ＭＳ Ｐゴシック" panose="020B0600070205080204" pitchFamily="50" charset="-128"/>
            </a:rPr>
            <a:t>42.3</a:t>
          </a:r>
          <a:r>
            <a:rPr kumimoji="1" lang="ja-JP" altLang="en-US" sz="1300">
              <a:latin typeface="ＭＳ Ｐゴシック" panose="020B0600070205080204" pitchFamily="50" charset="-128"/>
              <a:ea typeface="ＭＳ Ｐゴシック" panose="020B0600070205080204" pitchFamily="50" charset="-128"/>
            </a:rPr>
            <a:t>％を地方交付税が占めるなど、依然として財政基盤が脆弱である状態が続いている。国庫支出金や都道府県支出金を有効に活用しながら、歳出の見直しと施策の重点化の両立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人口減少等による税収の減少に加え、少子高齢化による扶助費の増加により、前年度よりさらに</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88.8</a:t>
          </a:r>
          <a:r>
            <a:rPr kumimoji="1" lang="ja-JP" altLang="en-US" sz="1300">
              <a:latin typeface="ＭＳ Ｐゴシック" panose="020B0600070205080204" pitchFamily="50" charset="-128"/>
              <a:ea typeface="ＭＳ Ｐゴシック" panose="020B0600070205080204" pitchFamily="50" charset="-128"/>
            </a:rPr>
            <a:t>％となった。今後も指数の改善を図るため、効率的な財政運営による経常的な歳出削減に努める。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5588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687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63</xdr:row>
      <xdr:rowOff>167386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0599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63754</xdr:rowOff>
    </xdr:from>
    <xdr:to>
      <xdr:col>15</xdr:col>
      <xdr:colOff>82550</xdr:colOff>
      <xdr:row>63</xdr:row>
      <xdr:rowOff>104648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9365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34798</xdr:rowOff>
    </xdr:from>
    <xdr:to>
      <xdr:col>11</xdr:col>
      <xdr:colOff>31750</xdr:colOff>
      <xdr:row>62</xdr:row>
      <xdr:rowOff>63754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646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12954</xdr:rowOff>
    </xdr:from>
    <xdr:to>
      <xdr:col>11</xdr:col>
      <xdr:colOff>82550</xdr:colOff>
      <xdr:row>62</xdr:row>
      <xdr:rowOff>114554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124731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号等の影響により前年度よりも上回ったものの、依然として類似団体の平均値を下回った決算額となった。</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16591</xdr:rowOff>
    </xdr:from>
    <xdr:to>
      <xdr:col>23</xdr:col>
      <xdr:colOff>133350</xdr:colOff>
      <xdr:row>86</xdr:row>
      <xdr:rowOff>84384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75491"/>
          <a:ext cx="0" cy="753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56461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48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84384</xdr:rowOff>
    </xdr:from>
    <xdr:to>
      <xdr:col>24</xdr:col>
      <xdr:colOff>12700</xdr:colOff>
      <xdr:row>86</xdr:row>
      <xdr:rowOff>84384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82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102968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1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16591</xdr:rowOff>
    </xdr:from>
    <xdr:to>
      <xdr:col>24</xdr:col>
      <xdr:colOff>12700</xdr:colOff>
      <xdr:row>82</xdr:row>
      <xdr:rowOff>16591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7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23498</xdr:rowOff>
    </xdr:from>
    <xdr:to>
      <xdr:col>23</xdr:col>
      <xdr:colOff>133350</xdr:colOff>
      <xdr:row>83</xdr:row>
      <xdr:rowOff>49653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53848"/>
          <a:ext cx="838200" cy="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171269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5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154742</xdr:rowOff>
    </xdr:from>
    <xdr:to>
      <xdr:col>23</xdr:col>
      <xdr:colOff>184150</xdr:colOff>
      <xdr:row>83</xdr:row>
      <xdr:rowOff>84892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23498</xdr:rowOff>
    </xdr:from>
    <xdr:to>
      <xdr:col>19</xdr:col>
      <xdr:colOff>133350</xdr:colOff>
      <xdr:row>83</xdr:row>
      <xdr:rowOff>93501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53848"/>
          <a:ext cx="889000" cy="7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141743</xdr:rowOff>
    </xdr:from>
    <xdr:to>
      <xdr:col>19</xdr:col>
      <xdr:colOff>184150</xdr:colOff>
      <xdr:row>83</xdr:row>
      <xdr:rowOff>71893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0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82070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93501</xdr:rowOff>
    </xdr:from>
    <xdr:to>
      <xdr:col>15</xdr:col>
      <xdr:colOff>82550</xdr:colOff>
      <xdr:row>84</xdr:row>
      <xdr:rowOff>71447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23851"/>
          <a:ext cx="889000" cy="1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139325</xdr:rowOff>
    </xdr:from>
    <xdr:to>
      <xdr:col>15</xdr:col>
      <xdr:colOff>133350</xdr:colOff>
      <xdr:row>83</xdr:row>
      <xdr:rowOff>69475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9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79652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6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71447</xdr:rowOff>
    </xdr:from>
    <xdr:to>
      <xdr:col>11</xdr:col>
      <xdr:colOff>31750</xdr:colOff>
      <xdr:row>88</xdr:row>
      <xdr:rowOff>125288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473247"/>
          <a:ext cx="889000" cy="7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146473</xdr:rowOff>
    </xdr:from>
    <xdr:to>
      <xdr:col>11</xdr:col>
      <xdr:colOff>82550</xdr:colOff>
      <xdr:row>83</xdr:row>
      <xdr:rowOff>76623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86800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7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128688</xdr:rowOff>
    </xdr:from>
    <xdr:to>
      <xdr:col>7</xdr:col>
      <xdr:colOff>31750</xdr:colOff>
      <xdr:row>83</xdr:row>
      <xdr:rowOff>58838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69015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5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170303</xdr:rowOff>
    </xdr:from>
    <xdr:to>
      <xdr:col>23</xdr:col>
      <xdr:colOff>184150</xdr:colOff>
      <xdr:row>83</xdr:row>
      <xdr:rowOff>100453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142380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144148</xdr:rowOff>
    </xdr:from>
    <xdr:to>
      <xdr:col>19</xdr:col>
      <xdr:colOff>184150</xdr:colOff>
      <xdr:row>83</xdr:row>
      <xdr:rowOff>74298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59075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8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42701</xdr:rowOff>
    </xdr:from>
    <xdr:to>
      <xdr:col>15</xdr:col>
      <xdr:colOff>133350</xdr:colOff>
      <xdr:row>83</xdr:row>
      <xdr:rowOff>144301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129078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5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20647</xdr:rowOff>
    </xdr:from>
    <xdr:to>
      <xdr:col>11</xdr:col>
      <xdr:colOff>82550</xdr:colOff>
      <xdr:row>84</xdr:row>
      <xdr:rowOff>122247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107024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0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74488</xdr:rowOff>
    </xdr:from>
    <xdr:to>
      <xdr:col>7</xdr:col>
      <xdr:colOff>31750</xdr:colOff>
      <xdr:row>89</xdr:row>
      <xdr:rowOff>4638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5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160865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2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ラスパイレス指数は昨年同様の値となった。類似団体の平均との差は、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％と若干少なくなった。地域民間企業の平均給与の状況をふまえ、給与の適正化に努める。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114905</xdr:rowOff>
    </xdr:from>
    <xdr:to>
      <xdr:col>81</xdr:col>
      <xdr:colOff>44450</xdr:colOff>
      <xdr:row>88</xdr:row>
      <xdr:rowOff>114905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20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114905</xdr:rowOff>
    </xdr:from>
    <xdr:to>
      <xdr:col>77</xdr:col>
      <xdr:colOff>44450</xdr:colOff>
      <xdr:row>89</xdr:row>
      <xdr:rowOff>35379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025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35379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910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91923</xdr:rowOff>
    </xdr:from>
    <xdr:to>
      <xdr:col>68</xdr:col>
      <xdr:colOff>152400</xdr:colOff>
      <xdr:row>88</xdr:row>
      <xdr:rowOff>103414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795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64105</xdr:rowOff>
    </xdr:from>
    <xdr:to>
      <xdr:col>81</xdr:col>
      <xdr:colOff>95250</xdr:colOff>
      <xdr:row>88</xdr:row>
      <xdr:rowOff>165705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131432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4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64105</xdr:rowOff>
    </xdr:from>
    <xdr:to>
      <xdr:col>77</xdr:col>
      <xdr:colOff>95250</xdr:colOff>
      <xdr:row>88</xdr:row>
      <xdr:rowOff>165705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150482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3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41123</xdr:rowOff>
    </xdr:from>
    <xdr:to>
      <xdr:col>64</xdr:col>
      <xdr:colOff>152400</xdr:colOff>
      <xdr:row>88</xdr:row>
      <xdr:rowOff>142723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127500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昨年と比較し、</a:t>
          </a:r>
          <a:r>
            <a:rPr kumimoji="1" lang="en-US" altLang="ja-JP" sz="1300">
              <a:latin typeface="ＭＳ Ｐゴシック" panose="020B0600070205080204" pitchFamily="50" charset="-128"/>
              <a:ea typeface="ＭＳ Ｐゴシック" panose="020B0600070205080204" pitchFamily="50" charset="-128"/>
            </a:rPr>
            <a:t>0.46</a:t>
          </a:r>
          <a:r>
            <a:rPr kumimoji="1" lang="ja-JP" altLang="en-US" sz="1300">
              <a:latin typeface="ＭＳ Ｐゴシック" panose="020B0600070205080204" pitchFamily="50" charset="-128"/>
              <a:ea typeface="ＭＳ Ｐゴシック" panose="020B0600070205080204" pitchFamily="50" charset="-128"/>
            </a:rPr>
            <a:t>人増加となったが、類似団体と比較すると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人少ない状況となっている。今後も各事業の進捗状況等をふまえ、より適切な定員管理に努める。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170910</xdr:rowOff>
    </xdr:from>
    <xdr:to>
      <xdr:col>81</xdr:col>
      <xdr:colOff>44450</xdr:colOff>
      <xdr:row>60</xdr:row>
      <xdr:rowOff>27210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86460"/>
          <a:ext cx="8382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170307</xdr:rowOff>
    </xdr:from>
    <xdr:to>
      <xdr:col>77</xdr:col>
      <xdr:colOff>44450</xdr:colOff>
      <xdr:row>59</xdr:row>
      <xdr:rowOff>170910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85857"/>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126873</xdr:rowOff>
    </xdr:from>
    <xdr:to>
      <xdr:col>72</xdr:col>
      <xdr:colOff>203200</xdr:colOff>
      <xdr:row>59</xdr:row>
      <xdr:rowOff>170307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4242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126873</xdr:rowOff>
    </xdr:from>
    <xdr:to>
      <xdr:col>68</xdr:col>
      <xdr:colOff>152400</xdr:colOff>
      <xdr:row>59</xdr:row>
      <xdr:rowOff>138938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424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147860</xdr:rowOff>
    </xdr:from>
    <xdr:to>
      <xdr:col>81</xdr:col>
      <xdr:colOff>95250</xdr:colOff>
      <xdr:row>60</xdr:row>
      <xdr:rowOff>78010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164387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0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120110</xdr:rowOff>
    </xdr:from>
    <xdr:to>
      <xdr:col>77</xdr:col>
      <xdr:colOff>95250</xdr:colOff>
      <xdr:row>60</xdr:row>
      <xdr:rowOff>50260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60437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04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119507</xdr:rowOff>
    </xdr:from>
    <xdr:to>
      <xdr:col>73</xdr:col>
      <xdr:colOff>44450</xdr:colOff>
      <xdr:row>60</xdr:row>
      <xdr:rowOff>49657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59834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76073</xdr:rowOff>
    </xdr:from>
    <xdr:to>
      <xdr:col>68</xdr:col>
      <xdr:colOff>203200</xdr:colOff>
      <xdr:row>60</xdr:row>
      <xdr:rowOff>6223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6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88138</xdr:rowOff>
    </xdr:from>
    <xdr:to>
      <xdr:col>64</xdr:col>
      <xdr:colOff>152400</xdr:colOff>
      <xdr:row>60</xdr:row>
      <xdr:rowOff>18288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28465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実質公債は新庁舎・道の駅建設のために発行した地方債等の繰上償還を行ったことにより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起債に大きく頼ることなく、緊急度や住民ニーズを的確に把握した事業の選択をする財政運営に努める。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40</xdr:row>
      <xdr:rowOff>49784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81126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59436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077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59436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981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78740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8981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％減少した。地方債残高が前年より</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百万円減少したことによるものである。財政のさらなる健全化に向け、今後の借り入れを極力抑えるとともに積極的な繰上償還するなど、少しでも軽減できるよう努める。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79502</xdr:rowOff>
    </xdr:from>
    <xdr:to>
      <xdr:col>81</xdr:col>
      <xdr:colOff>44450</xdr:colOff>
      <xdr:row>17</xdr:row>
      <xdr:rowOff>22670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179800" y="2822702"/>
          <a:ext cx="8382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22670</xdr:rowOff>
    </xdr:from>
    <xdr:to>
      <xdr:col>77</xdr:col>
      <xdr:colOff>44450</xdr:colOff>
      <xdr:row>17</xdr:row>
      <xdr:rowOff>66104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29373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66104</xdr:rowOff>
    </xdr:from>
    <xdr:to>
      <xdr:col>72</xdr:col>
      <xdr:colOff>203200</xdr:colOff>
      <xdr:row>17</xdr:row>
      <xdr:rowOff>83598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980754"/>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32925</xdr:rowOff>
    </xdr:from>
    <xdr:to>
      <xdr:col>68</xdr:col>
      <xdr:colOff>152400</xdr:colOff>
      <xdr:row>17</xdr:row>
      <xdr:rowOff>83598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3512800" y="294757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28702</xdr:rowOff>
    </xdr:from>
    <xdr:to>
      <xdr:col>81</xdr:col>
      <xdr:colOff>95250</xdr:colOff>
      <xdr:row>16</xdr:row>
      <xdr:rowOff>130302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779</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74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143320</xdr:rowOff>
    </xdr:from>
    <xdr:to>
      <xdr:col>77</xdr:col>
      <xdr:colOff>95250</xdr:colOff>
      <xdr:row>17</xdr:row>
      <xdr:rowOff>73470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88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58247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97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15304</xdr:rowOff>
    </xdr:from>
    <xdr:to>
      <xdr:col>73</xdr:col>
      <xdr:colOff>44450</xdr:colOff>
      <xdr:row>17</xdr:row>
      <xdr:rowOff>116904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92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101681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301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32798</xdr:rowOff>
    </xdr:from>
    <xdr:to>
      <xdr:col>68</xdr:col>
      <xdr:colOff>203200</xdr:colOff>
      <xdr:row>17</xdr:row>
      <xdr:rowOff>134398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94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119175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303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153575</xdr:rowOff>
    </xdr:from>
    <xdr:to>
      <xdr:col>64</xdr:col>
      <xdr:colOff>152400</xdr:colOff>
      <xdr:row>17</xdr:row>
      <xdr:rowOff>83725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8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68502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98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の業務量増加に伴い、職員数が増加したことで類似団体内平均値よりも高い数値が続いている。今後、復興再生関連事業量の減少が見込められるため、事業の整理を進めながら人件費関係経費全体について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97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7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類似団体平均値とほぼ同水準で推移しているが、業務量増加に伴い、臨時職員数増加による臨時職員賃金の増加や業務の外部委託など、物件費に係る経常収支比率は高くなると見込まれる。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86995</xdr:rowOff>
    </xdr:from>
    <xdr:to>
      <xdr:col>82</xdr:col>
      <xdr:colOff>107950</xdr:colOff>
      <xdr:row>15</xdr:row>
      <xdr:rowOff>104140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587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98425</xdr:rowOff>
    </xdr:from>
    <xdr:to>
      <xdr:col>78</xdr:col>
      <xdr:colOff>69850</xdr:colOff>
      <xdr:row>15</xdr:row>
      <xdr:rowOff>104140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70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98425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073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573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52722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5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53340</xdr:rowOff>
    </xdr:from>
    <xdr:to>
      <xdr:col>78</xdr:col>
      <xdr:colOff>120650</xdr:colOff>
      <xdr:row>15</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165117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93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47625</xdr:rowOff>
    </xdr:from>
    <xdr:to>
      <xdr:col>74</xdr:col>
      <xdr:colOff>31750</xdr:colOff>
      <xdr:row>15</xdr:row>
      <xdr:rowOff>149225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159402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％下回っているが、障がい者福祉費が増加しており、全国同様に扶助費の占める割合が高くなっている状況である。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％下回っている。今後も特別会計・公営企業の事業内容の見直し、健全化を進めることにより繰出金の抑制を図っていく。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163576</xdr:rowOff>
    </xdr:from>
    <xdr:to>
      <xdr:col>82</xdr:col>
      <xdr:colOff>107950</xdr:colOff>
      <xdr:row>57</xdr:row>
      <xdr:rowOff>37846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647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56</xdr:row>
      <xdr:rowOff>163576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510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96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94996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96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158496</xdr:rowOff>
    </xdr:from>
    <xdr:to>
      <xdr:col>82</xdr:col>
      <xdr:colOff>158750</xdr:colOff>
      <xdr:row>57</xdr:row>
      <xdr:rowOff>88646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3573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60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112776</xdr:rowOff>
    </xdr:from>
    <xdr:to>
      <xdr:col>78</xdr:col>
      <xdr:colOff>120650</xdr:colOff>
      <xdr:row>57</xdr:row>
      <xdr:rowOff>42926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53103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82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補助費等に係る経常収支比率が類似団体平均値を大きく上回っている。一部事務組合となる藤田病院組合（構成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町）の普通交付税が、国見町へ一括算入されているためである。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7106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154432</xdr:rowOff>
    </xdr:from>
    <xdr:to>
      <xdr:col>78</xdr:col>
      <xdr:colOff>69850</xdr:colOff>
      <xdr:row>39</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6695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5963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38</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564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37338</xdr:rowOff>
    </xdr:from>
    <xdr:to>
      <xdr:col>82</xdr:col>
      <xdr:colOff>158750</xdr:colOff>
      <xdr:row>39</xdr:row>
      <xdr:rowOff>138938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117365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63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103632</xdr:rowOff>
    </xdr:from>
    <xdr:to>
      <xdr:col>74</xdr:col>
      <xdr:colOff>31750</xdr:colOff>
      <xdr:row>39</xdr:row>
      <xdr:rowOff>33782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庁舎建設や道の駅建設で発行した地方債等の繰上償還を行ったため、類似団体を下回る数値となっている。今後も積極的な繰上償還を行うとともに、新たな起債発行の抑制にも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101854</xdr:rowOff>
    </xdr:from>
    <xdr:to>
      <xdr:col>24</xdr:col>
      <xdr:colOff>25400</xdr:colOff>
      <xdr:row>75</xdr:row>
      <xdr:rowOff>138430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9606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21844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042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52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51054</xdr:rowOff>
    </xdr:from>
    <xdr:to>
      <xdr:col>24</xdr:col>
      <xdr:colOff>76200</xdr:colOff>
      <xdr:row>75</xdr:row>
      <xdr:rowOff>152654</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67581</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人件費や補助費等に係る経常収支比率が高いことが類似団体と比較して高い要因となっている。特に藤田病院組合の影響により補助費等の水準は類似団体の中でも高止まりとなっている。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行財政改革への取り組みを通じて義務的経費の削減に努めていく。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78</xdr:row>
      <xdr:rowOff>154432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8181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108713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766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78</xdr:row>
      <xdr:rowOff>3556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1663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108713</xdr:rowOff>
    </xdr:from>
    <xdr:to>
      <xdr:col>69</xdr:col>
      <xdr:colOff>92075</xdr:colOff>
      <xdr:row>76</xdr:row>
      <xdr:rowOff>136144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1389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144290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8570</xdr:rowOff>
    </xdr:from>
    <xdr:to>
      <xdr:col>29</xdr:col>
      <xdr:colOff>127000</xdr:colOff>
      <xdr:row>18</xdr:row>
      <xdr:rowOff>12740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42295"/>
          <a:ext cx="647700" cy="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8570</xdr:rowOff>
    </xdr:from>
    <xdr:to>
      <xdr:col>26</xdr:col>
      <xdr:colOff>50800</xdr:colOff>
      <xdr:row>18</xdr:row>
      <xdr:rowOff>59804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42295"/>
          <a:ext cx="698500" cy="5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9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59081</xdr:rowOff>
    </xdr:from>
    <xdr:to>
      <xdr:col>22</xdr:col>
      <xdr:colOff>114300</xdr:colOff>
      <xdr:row>18</xdr:row>
      <xdr:rowOff>59804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92806"/>
          <a:ext cx="698500" cy="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56804</xdr:rowOff>
    </xdr:from>
    <xdr:to>
      <xdr:col>18</xdr:col>
      <xdr:colOff>177800</xdr:colOff>
      <xdr:row>18</xdr:row>
      <xdr:rowOff>59081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90529"/>
          <a:ext cx="698500" cy="2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109152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133390</xdr:rowOff>
    </xdr:from>
    <xdr:to>
      <xdr:col>29</xdr:col>
      <xdr:colOff>177800</xdr:colOff>
      <xdr:row>18</xdr:row>
      <xdr:rowOff>63540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9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105467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129220</xdr:rowOff>
    </xdr:from>
    <xdr:to>
      <xdr:col>26</xdr:col>
      <xdr:colOff>101600</xdr:colOff>
      <xdr:row>18</xdr:row>
      <xdr:rowOff>59370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9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69547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860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9004</xdr:rowOff>
    </xdr:from>
    <xdr:to>
      <xdr:col>22</xdr:col>
      <xdr:colOff>165100</xdr:colOff>
      <xdr:row>18</xdr:row>
      <xdr:rowOff>110604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95381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2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8281</xdr:rowOff>
    </xdr:from>
    <xdr:to>
      <xdr:col>19</xdr:col>
      <xdr:colOff>38100</xdr:colOff>
      <xdr:row>18</xdr:row>
      <xdr:rowOff>109881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4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94658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6004</xdr:rowOff>
    </xdr:from>
    <xdr:to>
      <xdr:col>15</xdr:col>
      <xdr:colOff>101600</xdr:colOff>
      <xdr:row>18</xdr:row>
      <xdr:rowOff>107604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3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117781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0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43577</xdr:rowOff>
    </xdr:from>
    <xdr:to>
      <xdr:col>29</xdr:col>
      <xdr:colOff>127000</xdr:colOff>
      <xdr:row>36</xdr:row>
      <xdr:rowOff>87567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96827"/>
          <a:ext cx="647700" cy="4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322845</xdr:rowOff>
    </xdr:from>
    <xdr:to>
      <xdr:col>26</xdr:col>
      <xdr:colOff>50800</xdr:colOff>
      <xdr:row>36</xdr:row>
      <xdr:rowOff>43577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33195"/>
          <a:ext cx="698500" cy="63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293290</xdr:rowOff>
    </xdr:from>
    <xdr:to>
      <xdr:col>22</xdr:col>
      <xdr:colOff>114300</xdr:colOff>
      <xdr:row>35</xdr:row>
      <xdr:rowOff>322845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03640"/>
          <a:ext cx="698500" cy="2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293290</xdr:rowOff>
    </xdr:from>
    <xdr:to>
      <xdr:col>18</xdr:col>
      <xdr:colOff>177800</xdr:colOff>
      <xdr:row>36</xdr:row>
      <xdr:rowOff>29780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03640"/>
          <a:ext cx="698500" cy="79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36767</xdr:rowOff>
    </xdr:from>
    <xdr:to>
      <xdr:col>29</xdr:col>
      <xdr:colOff>177800</xdr:colOff>
      <xdr:row>36</xdr:row>
      <xdr:rowOff>138367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8844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335677</xdr:rowOff>
    </xdr:from>
    <xdr:to>
      <xdr:col>26</xdr:col>
      <xdr:colOff>101600</xdr:colOff>
      <xdr:row>36</xdr:row>
      <xdr:rowOff>94377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6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79154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32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272045</xdr:rowOff>
    </xdr:from>
    <xdr:to>
      <xdr:col>22</xdr:col>
      <xdr:colOff>165100</xdr:colOff>
      <xdr:row>36</xdr:row>
      <xdr:rowOff>30745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2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15522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242490</xdr:rowOff>
    </xdr:from>
    <xdr:to>
      <xdr:col>19</xdr:col>
      <xdr:colOff>38100</xdr:colOff>
      <xdr:row>36</xdr:row>
      <xdr:rowOff>1190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2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328867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321880</xdr:rowOff>
    </xdr:from>
    <xdr:to>
      <xdr:col>15</xdr:col>
      <xdr:colOff>101600</xdr:colOff>
      <xdr:row>36</xdr:row>
      <xdr:rowOff>80580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2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65357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150719</xdr:rowOff>
    </xdr:from>
    <xdr:to>
      <xdr:col>24</xdr:col>
      <xdr:colOff>63500</xdr:colOff>
      <xdr:row>35</xdr:row>
      <xdr:rowOff>162400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51469"/>
          <a:ext cx="8382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150719</xdr:rowOff>
    </xdr:from>
    <xdr:to>
      <xdr:col>19</xdr:col>
      <xdr:colOff>177800</xdr:colOff>
      <xdr:row>36</xdr:row>
      <xdr:rowOff>51384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1469"/>
          <a:ext cx="889000" cy="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161183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51384</xdr:rowOff>
    </xdr:from>
    <xdr:to>
      <xdr:col>15</xdr:col>
      <xdr:colOff>50800</xdr:colOff>
      <xdr:row>36</xdr:row>
      <xdr:rowOff>70503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3584"/>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50439</xdr:rowOff>
    </xdr:from>
    <xdr:to>
      <xdr:col>10</xdr:col>
      <xdr:colOff>114300</xdr:colOff>
      <xdr:row>36</xdr:row>
      <xdr:rowOff>70503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22639"/>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159118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111600</xdr:rowOff>
    </xdr:from>
    <xdr:to>
      <xdr:col>24</xdr:col>
      <xdr:colOff>114300</xdr:colOff>
      <xdr:row>36</xdr:row>
      <xdr:rowOff>41750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134477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99919</xdr:rowOff>
    </xdr:from>
    <xdr:to>
      <xdr:col>20</xdr:col>
      <xdr:colOff>38100</xdr:colOff>
      <xdr:row>36</xdr:row>
      <xdr:rowOff>30069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46596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7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584</xdr:rowOff>
    </xdr:from>
    <xdr:to>
      <xdr:col>15</xdr:col>
      <xdr:colOff>101600</xdr:colOff>
      <xdr:row>36</xdr:row>
      <xdr:rowOff>102184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118711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4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19703</xdr:rowOff>
    </xdr:from>
    <xdr:to>
      <xdr:col>10</xdr:col>
      <xdr:colOff>165100</xdr:colOff>
      <xdr:row>36</xdr:row>
      <xdr:rowOff>121303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137830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6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171089</xdr:rowOff>
    </xdr:from>
    <xdr:to>
      <xdr:col>6</xdr:col>
      <xdr:colOff>38100</xdr:colOff>
      <xdr:row>36</xdr:row>
      <xdr:rowOff>101239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117766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4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165642</xdr:rowOff>
    </xdr:from>
    <xdr:to>
      <xdr:col>24</xdr:col>
      <xdr:colOff>62865</xdr:colOff>
      <xdr:row>58</xdr:row>
      <xdr:rowOff>7311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9423942"/>
          <a:ext cx="1270" cy="527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11138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7311</xdr:rowOff>
    </xdr:from>
    <xdr:to>
      <xdr:col>24</xdr:col>
      <xdr:colOff>152400</xdr:colOff>
      <xdr:row>58</xdr:row>
      <xdr:rowOff>7311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5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112319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919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165642</xdr:rowOff>
    </xdr:from>
    <xdr:to>
      <xdr:col>24</xdr:col>
      <xdr:colOff>152400</xdr:colOff>
      <xdr:row>54</xdr:row>
      <xdr:rowOff>165642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42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59628</xdr:rowOff>
    </xdr:from>
    <xdr:to>
      <xdr:col>24</xdr:col>
      <xdr:colOff>63500</xdr:colOff>
      <xdr:row>57</xdr:row>
      <xdr:rowOff>79380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32278"/>
          <a:ext cx="83820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2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1819</xdr:rowOff>
    </xdr:from>
    <xdr:to>
      <xdr:col>24</xdr:col>
      <xdr:colOff>114300</xdr:colOff>
      <xdr:row>57</xdr:row>
      <xdr:rowOff>103419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7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157259</xdr:rowOff>
    </xdr:from>
    <xdr:to>
      <xdr:col>19</xdr:col>
      <xdr:colOff>177800</xdr:colOff>
      <xdr:row>57</xdr:row>
      <xdr:rowOff>79380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58459"/>
          <a:ext cx="889000" cy="9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2629</xdr:rowOff>
    </xdr:from>
    <xdr:to>
      <xdr:col>20</xdr:col>
      <xdr:colOff>38100</xdr:colOff>
      <xdr:row>57</xdr:row>
      <xdr:rowOff>104229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7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120756</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5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159467</xdr:rowOff>
    </xdr:from>
    <xdr:to>
      <xdr:col>15</xdr:col>
      <xdr:colOff>50800</xdr:colOff>
      <xdr:row>56</xdr:row>
      <xdr:rowOff>157259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589217"/>
          <a:ext cx="889000" cy="1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6156</xdr:rowOff>
    </xdr:from>
    <xdr:to>
      <xdr:col>15</xdr:col>
      <xdr:colOff>101600</xdr:colOff>
      <xdr:row>57</xdr:row>
      <xdr:rowOff>107756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98883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8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2894</xdr:rowOff>
    </xdr:from>
    <xdr:to>
      <xdr:col>10</xdr:col>
      <xdr:colOff>114300</xdr:colOff>
      <xdr:row>55</xdr:row>
      <xdr:rowOff>159467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8746844"/>
          <a:ext cx="889000" cy="84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165922</xdr:rowOff>
    </xdr:from>
    <xdr:to>
      <xdr:col>10</xdr:col>
      <xdr:colOff>165100</xdr:colOff>
      <xdr:row>57</xdr:row>
      <xdr:rowOff>96072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87199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85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4798</xdr:rowOff>
    </xdr:from>
    <xdr:to>
      <xdr:col>6</xdr:col>
      <xdr:colOff>38100</xdr:colOff>
      <xdr:row>57</xdr:row>
      <xdr:rowOff>106398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8828</xdr:rowOff>
    </xdr:from>
    <xdr:to>
      <xdr:col>24</xdr:col>
      <xdr:colOff>114300</xdr:colOff>
      <xdr:row>57</xdr:row>
      <xdr:rowOff>110428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8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5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28580</xdr:rowOff>
    </xdr:from>
    <xdr:to>
      <xdr:col>20</xdr:col>
      <xdr:colOff>38100</xdr:colOff>
      <xdr:row>57</xdr:row>
      <xdr:rowOff>130180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121307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89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106459</xdr:rowOff>
    </xdr:from>
    <xdr:to>
      <xdr:col>15</xdr:col>
      <xdr:colOff>101600</xdr:colOff>
      <xdr:row>57</xdr:row>
      <xdr:rowOff>36609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53136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48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108667</xdr:rowOff>
    </xdr:from>
    <xdr:to>
      <xdr:col>10</xdr:col>
      <xdr:colOff>165100</xdr:colOff>
      <xdr:row>56</xdr:row>
      <xdr:rowOff>38817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55344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31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123544</xdr:rowOff>
    </xdr:from>
    <xdr:to>
      <xdr:col>6</xdr:col>
      <xdr:colOff>38100</xdr:colOff>
      <xdr:row>51</xdr:row>
      <xdr:rowOff>53694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86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70221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847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32792</xdr:rowOff>
    </xdr:from>
    <xdr:to>
      <xdr:col>24</xdr:col>
      <xdr:colOff>63500</xdr:colOff>
      <xdr:row>77</xdr:row>
      <xdr:rowOff>119621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34442"/>
          <a:ext cx="838200" cy="8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119621</xdr:rowOff>
    </xdr:from>
    <xdr:to>
      <xdr:col>19</xdr:col>
      <xdr:colOff>177800</xdr:colOff>
      <xdr:row>77</xdr:row>
      <xdr:rowOff>159513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21271"/>
          <a:ext cx="889000" cy="3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159513</xdr:rowOff>
    </xdr:from>
    <xdr:to>
      <xdr:col>15</xdr:col>
      <xdr:colOff>50800</xdr:colOff>
      <xdr:row>77</xdr:row>
      <xdr:rowOff>170371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6116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170371</xdr:rowOff>
    </xdr:from>
    <xdr:to>
      <xdr:col>10</xdr:col>
      <xdr:colOff>114300</xdr:colOff>
      <xdr:row>78</xdr:row>
      <xdr:rowOff>63805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72021"/>
          <a:ext cx="889000" cy="6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153442</xdr:rowOff>
    </xdr:from>
    <xdr:to>
      <xdr:col>24</xdr:col>
      <xdr:colOff>114300</xdr:colOff>
      <xdr:row>77</xdr:row>
      <xdr:rowOff>83592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131869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6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68821</xdr:rowOff>
    </xdr:from>
    <xdr:to>
      <xdr:col>20</xdr:col>
      <xdr:colOff>38100</xdr:colOff>
      <xdr:row>77</xdr:row>
      <xdr:rowOff>170421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161548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6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108713</xdr:rowOff>
    </xdr:from>
    <xdr:to>
      <xdr:col>15</xdr:col>
      <xdr:colOff>101600</xdr:colOff>
      <xdr:row>78</xdr:row>
      <xdr:rowOff>38863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29990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0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119571</xdr:rowOff>
    </xdr:from>
    <xdr:to>
      <xdr:col>10</xdr:col>
      <xdr:colOff>165100</xdr:colOff>
      <xdr:row>78</xdr:row>
      <xdr:rowOff>49721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40848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13005</xdr:rowOff>
    </xdr:from>
    <xdr:to>
      <xdr:col>6</xdr:col>
      <xdr:colOff>38100</xdr:colOff>
      <xdr:row>78</xdr:row>
      <xdr:rowOff>114605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105732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7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93574</xdr:rowOff>
    </xdr:from>
    <xdr:to>
      <xdr:col>24</xdr:col>
      <xdr:colOff>63500</xdr:colOff>
      <xdr:row>98</xdr:row>
      <xdr:rowOff>107659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95674"/>
          <a:ext cx="838200" cy="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75755</xdr:rowOff>
    </xdr:from>
    <xdr:to>
      <xdr:col>19</xdr:col>
      <xdr:colOff>177800</xdr:colOff>
      <xdr:row>98</xdr:row>
      <xdr:rowOff>107659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77855"/>
          <a:ext cx="889000" cy="3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65202</xdr:rowOff>
    </xdr:from>
    <xdr:to>
      <xdr:col>15</xdr:col>
      <xdr:colOff>50800</xdr:colOff>
      <xdr:row>98</xdr:row>
      <xdr:rowOff>75755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67302"/>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65202</xdr:rowOff>
    </xdr:from>
    <xdr:to>
      <xdr:col>10</xdr:col>
      <xdr:colOff>114300</xdr:colOff>
      <xdr:row>98</xdr:row>
      <xdr:rowOff>129820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67302"/>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42774</xdr:rowOff>
    </xdr:from>
    <xdr:to>
      <xdr:col>24</xdr:col>
      <xdr:colOff>114300</xdr:colOff>
      <xdr:row>98</xdr:row>
      <xdr:rowOff>144374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129151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56859</xdr:rowOff>
    </xdr:from>
    <xdr:to>
      <xdr:col>20</xdr:col>
      <xdr:colOff>38100</xdr:colOff>
      <xdr:row>98</xdr:row>
      <xdr:rowOff>158459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149586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24955</xdr:rowOff>
    </xdr:from>
    <xdr:to>
      <xdr:col>15</xdr:col>
      <xdr:colOff>101600</xdr:colOff>
      <xdr:row>98</xdr:row>
      <xdr:rowOff>126555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117682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1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14402</xdr:rowOff>
    </xdr:from>
    <xdr:to>
      <xdr:col>10</xdr:col>
      <xdr:colOff>165100</xdr:colOff>
      <xdr:row>98</xdr:row>
      <xdr:rowOff>116002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107129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79020</xdr:rowOff>
    </xdr:from>
    <xdr:to>
      <xdr:col>6</xdr:col>
      <xdr:colOff>38100</xdr:colOff>
      <xdr:row>99</xdr:row>
      <xdr:rowOff>9170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7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55980</xdr:rowOff>
    </xdr:from>
    <xdr:to>
      <xdr:col>55</xdr:col>
      <xdr:colOff>0</xdr:colOff>
      <xdr:row>37</xdr:row>
      <xdr:rowOff>91645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99630"/>
          <a:ext cx="838200" cy="3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88435</xdr:rowOff>
    </xdr:from>
    <xdr:to>
      <xdr:col>50</xdr:col>
      <xdr:colOff>114300</xdr:colOff>
      <xdr:row>37</xdr:row>
      <xdr:rowOff>91645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32085"/>
          <a:ext cx="889000" cy="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88435</xdr:rowOff>
    </xdr:from>
    <xdr:to>
      <xdr:col>45</xdr:col>
      <xdr:colOff>177800</xdr:colOff>
      <xdr:row>37</xdr:row>
      <xdr:rowOff>134041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32085"/>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147683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134041</xdr:rowOff>
    </xdr:from>
    <xdr:to>
      <xdr:col>41</xdr:col>
      <xdr:colOff>50800</xdr:colOff>
      <xdr:row>37</xdr:row>
      <xdr:rowOff>138018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77691"/>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5180</xdr:rowOff>
    </xdr:from>
    <xdr:to>
      <xdr:col>55</xdr:col>
      <xdr:colOff>50800</xdr:colOff>
      <xdr:row>37</xdr:row>
      <xdr:rowOff>106780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28057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40845</xdr:rowOff>
    </xdr:from>
    <xdr:to>
      <xdr:col>50</xdr:col>
      <xdr:colOff>165100</xdr:colOff>
      <xdr:row>37</xdr:row>
      <xdr:rowOff>142445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158972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5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37635</xdr:rowOff>
    </xdr:from>
    <xdr:to>
      <xdr:col>46</xdr:col>
      <xdr:colOff>38100</xdr:colOff>
      <xdr:row>37</xdr:row>
      <xdr:rowOff>139235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155762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5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83241</xdr:rowOff>
    </xdr:from>
    <xdr:to>
      <xdr:col>41</xdr:col>
      <xdr:colOff>101600</xdr:colOff>
      <xdr:row>38</xdr:row>
      <xdr:rowOff>13391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4518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87218</xdr:rowOff>
    </xdr:from>
    <xdr:to>
      <xdr:col>36</xdr:col>
      <xdr:colOff>165100</xdr:colOff>
      <xdr:row>38</xdr:row>
      <xdr:rowOff>17368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33895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0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91724</xdr:rowOff>
    </xdr:from>
    <xdr:to>
      <xdr:col>55</xdr:col>
      <xdr:colOff>0</xdr:colOff>
      <xdr:row>58</xdr:row>
      <xdr:rowOff>114333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35824"/>
          <a:ext cx="838200" cy="2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99548</xdr:rowOff>
    </xdr:from>
    <xdr:to>
      <xdr:col>50</xdr:col>
      <xdr:colOff>114300</xdr:colOff>
      <xdr:row>58</xdr:row>
      <xdr:rowOff>114333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43648"/>
          <a:ext cx="889000" cy="1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56147</xdr:rowOff>
    </xdr:from>
    <xdr:to>
      <xdr:col>45</xdr:col>
      <xdr:colOff>177800</xdr:colOff>
      <xdr:row>58</xdr:row>
      <xdr:rowOff>99548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00247"/>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56147</xdr:rowOff>
    </xdr:from>
    <xdr:to>
      <xdr:col>41</xdr:col>
      <xdr:colOff>50800</xdr:colOff>
      <xdr:row>58</xdr:row>
      <xdr:rowOff>63047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00247"/>
          <a:ext cx="8890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122826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40924</xdr:rowOff>
    </xdr:from>
    <xdr:to>
      <xdr:col>55</xdr:col>
      <xdr:colOff>50800</xdr:colOff>
      <xdr:row>58</xdr:row>
      <xdr:rowOff>142524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63533</xdr:rowOff>
    </xdr:from>
    <xdr:to>
      <xdr:col>50</xdr:col>
      <xdr:colOff>165100</xdr:colOff>
      <xdr:row>58</xdr:row>
      <xdr:rowOff>165133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156260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48748</xdr:rowOff>
    </xdr:from>
    <xdr:to>
      <xdr:col>46</xdr:col>
      <xdr:colOff>38100</xdr:colOff>
      <xdr:row>58</xdr:row>
      <xdr:rowOff>150348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141475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5347</xdr:rowOff>
    </xdr:from>
    <xdr:to>
      <xdr:col>41</xdr:col>
      <xdr:colOff>101600</xdr:colOff>
      <xdr:row>58</xdr:row>
      <xdr:rowOff>106947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123474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2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12247</xdr:rowOff>
    </xdr:from>
    <xdr:to>
      <xdr:col>36</xdr:col>
      <xdr:colOff>165100</xdr:colOff>
      <xdr:row>58</xdr:row>
      <xdr:rowOff>113847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5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130374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3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20445</xdr:rowOff>
    </xdr:from>
    <xdr:to>
      <xdr:col>55</xdr:col>
      <xdr:colOff>0</xdr:colOff>
      <xdr:row>79</xdr:row>
      <xdr:rowOff>26752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64995"/>
          <a:ext cx="8382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161399</xdr:rowOff>
    </xdr:from>
    <xdr:to>
      <xdr:col>50</xdr:col>
      <xdr:colOff>114300</xdr:colOff>
      <xdr:row>79</xdr:row>
      <xdr:rowOff>20445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4499"/>
          <a:ext cx="8890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117661</xdr:rowOff>
    </xdr:from>
    <xdr:to>
      <xdr:col>45</xdr:col>
      <xdr:colOff>177800</xdr:colOff>
      <xdr:row>78</xdr:row>
      <xdr:rowOff>161399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19311"/>
          <a:ext cx="889000" cy="2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97270</xdr:rowOff>
    </xdr:from>
    <xdr:to>
      <xdr:col>41</xdr:col>
      <xdr:colOff>50800</xdr:colOff>
      <xdr:row>77</xdr:row>
      <xdr:rowOff>117661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98920"/>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147402</xdr:rowOff>
    </xdr:from>
    <xdr:to>
      <xdr:col>55</xdr:col>
      <xdr:colOff>50800</xdr:colOff>
      <xdr:row>79</xdr:row>
      <xdr:rowOff>77552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66530</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3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141095</xdr:rowOff>
    </xdr:from>
    <xdr:to>
      <xdr:col>50</xdr:col>
      <xdr:colOff>165100</xdr:colOff>
      <xdr:row>79</xdr:row>
      <xdr:rowOff>71245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62372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0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110599</xdr:rowOff>
    </xdr:from>
    <xdr:to>
      <xdr:col>46</xdr:col>
      <xdr:colOff>38100</xdr:colOff>
      <xdr:row>79</xdr:row>
      <xdr:rowOff>40749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31876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66861</xdr:rowOff>
    </xdr:from>
    <xdr:to>
      <xdr:col>41</xdr:col>
      <xdr:colOff>101600</xdr:colOff>
      <xdr:row>77</xdr:row>
      <xdr:rowOff>168461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04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46470</xdr:rowOff>
    </xdr:from>
    <xdr:to>
      <xdr:col>36</xdr:col>
      <xdr:colOff>165100</xdr:colOff>
      <xdr:row>77</xdr:row>
      <xdr:rowOff>148070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164597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2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8820</xdr:rowOff>
    </xdr:from>
    <xdr:to>
      <xdr:col>55</xdr:col>
      <xdr:colOff>0</xdr:colOff>
      <xdr:row>99</xdr:row>
      <xdr:rowOff>65698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82370"/>
          <a:ext cx="8382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120457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92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65698</xdr:rowOff>
    </xdr:from>
    <xdr:to>
      <xdr:col>50</xdr:col>
      <xdr:colOff>114300</xdr:colOff>
      <xdr:row>99</xdr:row>
      <xdr:rowOff>65790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703924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58085</xdr:rowOff>
    </xdr:from>
    <xdr:to>
      <xdr:col>45</xdr:col>
      <xdr:colOff>177800</xdr:colOff>
      <xdr:row>99</xdr:row>
      <xdr:rowOff>65790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31635"/>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58085</xdr:rowOff>
    </xdr:from>
    <xdr:to>
      <xdr:col>41</xdr:col>
      <xdr:colOff>50800</xdr:colOff>
      <xdr:row>99</xdr:row>
      <xdr:rowOff>84821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31635"/>
          <a:ext cx="889000" cy="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129470</xdr:rowOff>
    </xdr:from>
    <xdr:to>
      <xdr:col>55</xdr:col>
      <xdr:colOff>50800</xdr:colOff>
      <xdr:row>99</xdr:row>
      <xdr:rowOff>59620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88847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1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14898</xdr:rowOff>
    </xdr:from>
    <xdr:to>
      <xdr:col>50</xdr:col>
      <xdr:colOff>165100</xdr:colOff>
      <xdr:row>99</xdr:row>
      <xdr:rowOff>116498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107625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8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14990</xdr:rowOff>
    </xdr:from>
    <xdr:to>
      <xdr:col>46</xdr:col>
      <xdr:colOff>38100</xdr:colOff>
      <xdr:row>99</xdr:row>
      <xdr:rowOff>116590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107717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8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7285</xdr:rowOff>
    </xdr:from>
    <xdr:to>
      <xdr:col>41</xdr:col>
      <xdr:colOff>101600</xdr:colOff>
      <xdr:row>99</xdr:row>
      <xdr:rowOff>108885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100012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7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34021</xdr:rowOff>
    </xdr:from>
    <xdr:to>
      <xdr:col>36</xdr:col>
      <xdr:colOff>165100</xdr:colOff>
      <xdr:row>99</xdr:row>
      <xdr:rowOff>135621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70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126748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1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44516</xdr:rowOff>
    </xdr:from>
    <xdr:to>
      <xdr:col>85</xdr:col>
      <xdr:colOff>127000</xdr:colOff>
      <xdr:row>38</xdr:row>
      <xdr:rowOff>136097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59616"/>
          <a:ext cx="838200" cy="9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126212</xdr:rowOff>
    </xdr:from>
    <xdr:to>
      <xdr:col>81</xdr:col>
      <xdr:colOff>50800</xdr:colOff>
      <xdr:row>38</xdr:row>
      <xdr:rowOff>136097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298412"/>
          <a:ext cx="889000" cy="3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2110</xdr:rowOff>
    </xdr:from>
    <xdr:to>
      <xdr:col>76</xdr:col>
      <xdr:colOff>114300</xdr:colOff>
      <xdr:row>36</xdr:row>
      <xdr:rowOff>126212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002860"/>
          <a:ext cx="889000" cy="29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137110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2110</xdr:rowOff>
    </xdr:from>
    <xdr:to>
      <xdr:col>71</xdr:col>
      <xdr:colOff>177800</xdr:colOff>
      <xdr:row>36</xdr:row>
      <xdr:rowOff>62771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002860"/>
          <a:ext cx="889000" cy="2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139523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152320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165166</xdr:rowOff>
    </xdr:from>
    <xdr:to>
      <xdr:col>85</xdr:col>
      <xdr:colOff>177800</xdr:colOff>
      <xdr:row>38</xdr:row>
      <xdr:rowOff>95316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124542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9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85297</xdr:rowOff>
    </xdr:from>
    <xdr:to>
      <xdr:col>81</xdr:col>
      <xdr:colOff>101600</xdr:colOff>
      <xdr:row>39</xdr:row>
      <xdr:rowOff>15447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6574</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9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75412</xdr:rowOff>
    </xdr:from>
    <xdr:to>
      <xdr:col>76</xdr:col>
      <xdr:colOff>165100</xdr:colOff>
      <xdr:row>37</xdr:row>
      <xdr:rowOff>5562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22089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122760</xdr:rowOff>
    </xdr:from>
    <xdr:to>
      <xdr:col>72</xdr:col>
      <xdr:colOff>38100</xdr:colOff>
      <xdr:row>35</xdr:row>
      <xdr:rowOff>52910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95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69437</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72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11971</xdr:rowOff>
    </xdr:from>
    <xdr:to>
      <xdr:col>67</xdr:col>
      <xdr:colOff>101600</xdr:colOff>
      <xdr:row>36</xdr:row>
      <xdr:rowOff>113571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8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130098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95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21253</xdr:rowOff>
    </xdr:from>
    <xdr:to>
      <xdr:col>85</xdr:col>
      <xdr:colOff>127000</xdr:colOff>
      <xdr:row>77</xdr:row>
      <xdr:rowOff>41700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22903"/>
          <a:ext cx="8382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32693</xdr:rowOff>
    </xdr:from>
    <xdr:to>
      <xdr:col>81</xdr:col>
      <xdr:colOff>50800</xdr:colOff>
      <xdr:row>77</xdr:row>
      <xdr:rowOff>41700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3434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164644</xdr:rowOff>
    </xdr:from>
    <xdr:to>
      <xdr:col>76</xdr:col>
      <xdr:colOff>114300</xdr:colOff>
      <xdr:row>77</xdr:row>
      <xdr:rowOff>32693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194844"/>
          <a:ext cx="8890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164644</xdr:rowOff>
    </xdr:from>
    <xdr:to>
      <xdr:col>71</xdr:col>
      <xdr:colOff>177800</xdr:colOff>
      <xdr:row>77</xdr:row>
      <xdr:rowOff>7693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94844"/>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141903</xdr:rowOff>
    </xdr:from>
    <xdr:to>
      <xdr:col>85</xdr:col>
      <xdr:colOff>177800</xdr:colOff>
      <xdr:row>77</xdr:row>
      <xdr:rowOff>72053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120330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162350</xdr:rowOff>
    </xdr:from>
    <xdr:to>
      <xdr:col>81</xdr:col>
      <xdr:colOff>101600</xdr:colOff>
      <xdr:row>77</xdr:row>
      <xdr:rowOff>92500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83627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153343</xdr:rowOff>
    </xdr:from>
    <xdr:to>
      <xdr:col>76</xdr:col>
      <xdr:colOff>165100</xdr:colOff>
      <xdr:row>77</xdr:row>
      <xdr:rowOff>83493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74620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7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113844</xdr:rowOff>
    </xdr:from>
    <xdr:to>
      <xdr:col>72</xdr:col>
      <xdr:colOff>38100</xdr:colOff>
      <xdr:row>77</xdr:row>
      <xdr:rowOff>43994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60522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1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128343</xdr:rowOff>
    </xdr:from>
    <xdr:to>
      <xdr:col>67</xdr:col>
      <xdr:colOff>101600</xdr:colOff>
      <xdr:row>77</xdr:row>
      <xdr:rowOff>58493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49620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15035</xdr:rowOff>
    </xdr:from>
    <xdr:to>
      <xdr:col>85</xdr:col>
      <xdr:colOff>127000</xdr:colOff>
      <xdr:row>99</xdr:row>
      <xdr:rowOff>36778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88585"/>
          <a:ext cx="838200" cy="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36778</xdr:rowOff>
    </xdr:from>
    <xdr:to>
      <xdr:col>81</xdr:col>
      <xdr:colOff>50800</xdr:colOff>
      <xdr:row>99</xdr:row>
      <xdr:rowOff>37497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10328"/>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37497</xdr:rowOff>
    </xdr:from>
    <xdr:to>
      <xdr:col>76</xdr:col>
      <xdr:colOff>114300</xdr:colOff>
      <xdr:row>99</xdr:row>
      <xdr:rowOff>39897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11047"/>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29606</xdr:rowOff>
    </xdr:from>
    <xdr:to>
      <xdr:col>71</xdr:col>
      <xdr:colOff>177800</xdr:colOff>
      <xdr:row>99</xdr:row>
      <xdr:rowOff>39897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03156"/>
          <a:ext cx="889000" cy="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135685</xdr:rowOff>
    </xdr:from>
    <xdr:to>
      <xdr:col>85</xdr:col>
      <xdr:colOff>177800</xdr:colOff>
      <xdr:row>99</xdr:row>
      <xdr:rowOff>65835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3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157428</xdr:rowOff>
    </xdr:from>
    <xdr:to>
      <xdr:col>81</xdr:col>
      <xdr:colOff>101600</xdr:colOff>
      <xdr:row>99</xdr:row>
      <xdr:rowOff>87578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78705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705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158147</xdr:rowOff>
    </xdr:from>
    <xdr:to>
      <xdr:col>76</xdr:col>
      <xdr:colOff>165100</xdr:colOff>
      <xdr:row>99</xdr:row>
      <xdr:rowOff>88297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79424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5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160547</xdr:rowOff>
    </xdr:from>
    <xdr:to>
      <xdr:col>72</xdr:col>
      <xdr:colOff>38100</xdr:colOff>
      <xdr:row>99</xdr:row>
      <xdr:rowOff>90697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81824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5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150256</xdr:rowOff>
    </xdr:from>
    <xdr:to>
      <xdr:col>67</xdr:col>
      <xdr:colOff>101600</xdr:colOff>
      <xdr:row>99</xdr:row>
      <xdr:rowOff>80406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5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71533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18313</xdr:rowOff>
    </xdr:from>
    <xdr:to>
      <xdr:col>116</xdr:col>
      <xdr:colOff>63500</xdr:colOff>
      <xdr:row>37</xdr:row>
      <xdr:rowOff>125298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361963"/>
          <a:ext cx="8382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98476</xdr:rowOff>
    </xdr:from>
    <xdr:to>
      <xdr:col>111</xdr:col>
      <xdr:colOff>177800</xdr:colOff>
      <xdr:row>37</xdr:row>
      <xdr:rowOff>18313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5413426"/>
          <a:ext cx="889000" cy="94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98476</xdr:rowOff>
    </xdr:from>
    <xdr:to>
      <xdr:col>107</xdr:col>
      <xdr:colOff>50800</xdr:colOff>
      <xdr:row>33</xdr:row>
      <xdr:rowOff>39040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541342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80357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5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39040</xdr:rowOff>
    </xdr:from>
    <xdr:to>
      <xdr:col>102</xdr:col>
      <xdr:colOff>114300</xdr:colOff>
      <xdr:row>34</xdr:row>
      <xdr:rowOff>140157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5696890"/>
          <a:ext cx="889000" cy="27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74498</xdr:rowOff>
    </xdr:from>
    <xdr:to>
      <xdr:col>116</xdr:col>
      <xdr:colOff>114300</xdr:colOff>
      <xdr:row>38</xdr:row>
      <xdr:rowOff>4648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97375</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26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138963</xdr:rowOff>
    </xdr:from>
    <xdr:to>
      <xdr:col>112</xdr:col>
      <xdr:colOff>38100</xdr:colOff>
      <xdr:row>37</xdr:row>
      <xdr:rowOff>69113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3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85640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47676</xdr:rowOff>
    </xdr:from>
    <xdr:to>
      <xdr:col>107</xdr:col>
      <xdr:colOff>101600</xdr:colOff>
      <xdr:row>31</xdr:row>
      <xdr:rowOff>149276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3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165803</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51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159690</xdr:rowOff>
    </xdr:from>
    <xdr:to>
      <xdr:col>102</xdr:col>
      <xdr:colOff>165100</xdr:colOff>
      <xdr:row>33</xdr:row>
      <xdr:rowOff>89840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6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106367</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542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89357</xdr:rowOff>
    </xdr:from>
    <xdr:to>
      <xdr:col>98</xdr:col>
      <xdr:colOff>38100</xdr:colOff>
      <xdr:row>35</xdr:row>
      <xdr:rowOff>19507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9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36034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6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131932</xdr:rowOff>
    </xdr:from>
    <xdr:to>
      <xdr:col>116</xdr:col>
      <xdr:colOff>63500</xdr:colOff>
      <xdr:row>58</xdr:row>
      <xdr:rowOff>133756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76032"/>
          <a:ext cx="838200" cy="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133107</xdr:rowOff>
    </xdr:from>
    <xdr:to>
      <xdr:col>111</xdr:col>
      <xdr:colOff>177800</xdr:colOff>
      <xdr:row>58</xdr:row>
      <xdr:rowOff>133756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77207"/>
          <a:ext cx="8890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132983</xdr:rowOff>
    </xdr:from>
    <xdr:to>
      <xdr:col>107</xdr:col>
      <xdr:colOff>50800</xdr:colOff>
      <xdr:row>58</xdr:row>
      <xdr:rowOff>133107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77083"/>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132983</xdr:rowOff>
    </xdr:from>
    <xdr:to>
      <xdr:col>102</xdr:col>
      <xdr:colOff>114300</xdr:colOff>
      <xdr:row>58</xdr:row>
      <xdr:rowOff>133203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77083"/>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81132</xdr:rowOff>
    </xdr:from>
    <xdr:to>
      <xdr:col>116</xdr:col>
      <xdr:colOff>114300</xdr:colOff>
      <xdr:row>59</xdr:row>
      <xdr:rowOff>11282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2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82956</xdr:rowOff>
    </xdr:from>
    <xdr:to>
      <xdr:col>112</xdr:col>
      <xdr:colOff>38100</xdr:colOff>
      <xdr:row>59</xdr:row>
      <xdr:rowOff>13106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4233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1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82307</xdr:rowOff>
    </xdr:from>
    <xdr:to>
      <xdr:col>107</xdr:col>
      <xdr:colOff>101600</xdr:colOff>
      <xdr:row>59</xdr:row>
      <xdr:rowOff>12457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3584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82183</xdr:rowOff>
    </xdr:from>
    <xdr:to>
      <xdr:col>102</xdr:col>
      <xdr:colOff>165100</xdr:colOff>
      <xdr:row>59</xdr:row>
      <xdr:rowOff>12333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3460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82403</xdr:rowOff>
    </xdr:from>
    <xdr:to>
      <xdr:col>98</xdr:col>
      <xdr:colOff>38100</xdr:colOff>
      <xdr:row>59</xdr:row>
      <xdr:rowOff>12553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3680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1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17614</xdr:rowOff>
    </xdr:from>
    <xdr:to>
      <xdr:col>116</xdr:col>
      <xdr:colOff>63500</xdr:colOff>
      <xdr:row>77</xdr:row>
      <xdr:rowOff>48501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19264"/>
          <a:ext cx="8382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48501</xdr:rowOff>
    </xdr:from>
    <xdr:to>
      <xdr:col>111</xdr:col>
      <xdr:colOff>177800</xdr:colOff>
      <xdr:row>77</xdr:row>
      <xdr:rowOff>62916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50151"/>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62916</xdr:rowOff>
    </xdr:from>
    <xdr:to>
      <xdr:col>107</xdr:col>
      <xdr:colOff>50800</xdr:colOff>
      <xdr:row>77</xdr:row>
      <xdr:rowOff>120435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64566"/>
          <a:ext cx="889000" cy="5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81114</xdr:rowOff>
    </xdr:from>
    <xdr:to>
      <xdr:col>102</xdr:col>
      <xdr:colOff>114300</xdr:colOff>
      <xdr:row>77</xdr:row>
      <xdr:rowOff>120435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282764"/>
          <a:ext cx="889000" cy="3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72877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138264</xdr:rowOff>
    </xdr:from>
    <xdr:to>
      <xdr:col>116</xdr:col>
      <xdr:colOff>114300</xdr:colOff>
      <xdr:row>77</xdr:row>
      <xdr:rowOff>68414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116691</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4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169151</xdr:rowOff>
    </xdr:from>
    <xdr:to>
      <xdr:col>112</xdr:col>
      <xdr:colOff>38100</xdr:colOff>
      <xdr:row>77</xdr:row>
      <xdr:rowOff>99301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90428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9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12116</xdr:rowOff>
    </xdr:from>
    <xdr:to>
      <xdr:col>107</xdr:col>
      <xdr:colOff>101600</xdr:colOff>
      <xdr:row>77</xdr:row>
      <xdr:rowOff>113716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104843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69635</xdr:rowOff>
    </xdr:from>
    <xdr:to>
      <xdr:col>102</xdr:col>
      <xdr:colOff>165100</xdr:colOff>
      <xdr:row>77</xdr:row>
      <xdr:rowOff>171235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162362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30314</xdr:rowOff>
    </xdr:from>
    <xdr:to>
      <xdr:col>98</xdr:col>
      <xdr:colOff>38100</xdr:colOff>
      <xdr:row>77</xdr:row>
      <xdr:rowOff>131914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3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123041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2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・物件費が昨年度より増加した。除染事業の完了に伴い、仮置場の原状復旧事業等が増加したことが主な要因である。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・ため池放射性物質対策事業に伴い、普通建設事業費が大きく増加した。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号関係復旧事業等に伴い、災害復旧事業費が大きく増加した。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110744</xdr:rowOff>
    </xdr:from>
    <xdr:to>
      <xdr:col>24</xdr:col>
      <xdr:colOff>63500</xdr:colOff>
      <xdr:row>35</xdr:row>
      <xdr:rowOff>124841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1494"/>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110744</xdr:rowOff>
    </xdr:from>
    <xdr:to>
      <xdr:col>19</xdr:col>
      <xdr:colOff>177800</xdr:colOff>
      <xdr:row>35</xdr:row>
      <xdr:rowOff>121793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149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80137</xdr:rowOff>
    </xdr:from>
    <xdr:to>
      <xdr:col>15</xdr:col>
      <xdr:colOff>50800</xdr:colOff>
      <xdr:row>35</xdr:row>
      <xdr:rowOff>121793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0887"/>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4699</xdr:rowOff>
    </xdr:from>
    <xdr:to>
      <xdr:col>10</xdr:col>
      <xdr:colOff>114300</xdr:colOff>
      <xdr:row>35</xdr:row>
      <xdr:rowOff>80137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5449"/>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74041</xdr:rowOff>
    </xdr:from>
    <xdr:to>
      <xdr:col>24</xdr:col>
      <xdr:colOff>114300</xdr:colOff>
      <xdr:row>36</xdr:row>
      <xdr:rowOff>4191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52468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59944</xdr:rowOff>
    </xdr:from>
    <xdr:to>
      <xdr:col>20</xdr:col>
      <xdr:colOff>38100</xdr:colOff>
      <xdr:row>35</xdr:row>
      <xdr:rowOff>161544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152671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70993</xdr:rowOff>
    </xdr:from>
    <xdr:to>
      <xdr:col>15</xdr:col>
      <xdr:colOff>101600</xdr:colOff>
      <xdr:row>36</xdr:row>
      <xdr:rowOff>1143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163720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29337</xdr:rowOff>
    </xdr:from>
    <xdr:to>
      <xdr:col>10</xdr:col>
      <xdr:colOff>165100</xdr:colOff>
      <xdr:row>35</xdr:row>
      <xdr:rowOff>130937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122064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125349</xdr:rowOff>
    </xdr:from>
    <xdr:to>
      <xdr:col>6</xdr:col>
      <xdr:colOff>38100</xdr:colOff>
      <xdr:row>35</xdr:row>
      <xdr:rowOff>55499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46626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161075</xdr:rowOff>
    </xdr:from>
    <xdr:to>
      <xdr:col>24</xdr:col>
      <xdr:colOff>63500</xdr:colOff>
      <xdr:row>59</xdr:row>
      <xdr:rowOff>5349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05175"/>
          <a:ext cx="8382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1111</xdr:rowOff>
    </xdr:from>
    <xdr:to>
      <xdr:col>19</xdr:col>
      <xdr:colOff>177800</xdr:colOff>
      <xdr:row>59</xdr:row>
      <xdr:rowOff>5349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16661"/>
          <a:ext cx="8890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169378</xdr:rowOff>
    </xdr:from>
    <xdr:to>
      <xdr:col>15</xdr:col>
      <xdr:colOff>50800</xdr:colOff>
      <xdr:row>59</xdr:row>
      <xdr:rowOff>1111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113478"/>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169378</xdr:rowOff>
    </xdr:from>
    <xdr:to>
      <xdr:col>10</xdr:col>
      <xdr:colOff>114300</xdr:colOff>
      <xdr:row>58</xdr:row>
      <xdr:rowOff>170816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13478"/>
          <a:ext cx="8890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110275</xdr:rowOff>
    </xdr:from>
    <xdr:to>
      <xdr:col>24</xdr:col>
      <xdr:colOff>114300</xdr:colOff>
      <xdr:row>59</xdr:row>
      <xdr:rowOff>40425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125999</xdr:rowOff>
    </xdr:from>
    <xdr:to>
      <xdr:col>20</xdr:col>
      <xdr:colOff>38100</xdr:colOff>
      <xdr:row>59</xdr:row>
      <xdr:rowOff>56149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47276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121761</xdr:rowOff>
    </xdr:from>
    <xdr:to>
      <xdr:col>15</xdr:col>
      <xdr:colOff>101600</xdr:colOff>
      <xdr:row>59</xdr:row>
      <xdr:rowOff>51911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43038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5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118578</xdr:rowOff>
    </xdr:from>
    <xdr:to>
      <xdr:col>10</xdr:col>
      <xdr:colOff>165100</xdr:colOff>
      <xdr:row>59</xdr:row>
      <xdr:rowOff>48728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6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39855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5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120016</xdr:rowOff>
    </xdr:from>
    <xdr:to>
      <xdr:col>6</xdr:col>
      <xdr:colOff>38100</xdr:colOff>
      <xdr:row>59</xdr:row>
      <xdr:rowOff>50166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41293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115055</xdr:rowOff>
    </xdr:from>
    <xdr:to>
      <xdr:col>24</xdr:col>
      <xdr:colOff>62865</xdr:colOff>
      <xdr:row>77</xdr:row>
      <xdr:rowOff>61389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802355"/>
          <a:ext cx="1270" cy="4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65216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6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61389</xdr:rowOff>
    </xdr:from>
    <xdr:to>
      <xdr:col>24</xdr:col>
      <xdr:colOff>152400</xdr:colOff>
      <xdr:row>77</xdr:row>
      <xdr:rowOff>61389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6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61732</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57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115055</xdr:rowOff>
    </xdr:from>
    <xdr:to>
      <xdr:col>24</xdr:col>
      <xdr:colOff>152400</xdr:colOff>
      <xdr:row>74</xdr:row>
      <xdr:rowOff>115055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80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169230</xdr:rowOff>
    </xdr:from>
    <xdr:to>
      <xdr:col>24</xdr:col>
      <xdr:colOff>63500</xdr:colOff>
      <xdr:row>77</xdr:row>
      <xdr:rowOff>10675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99430"/>
          <a:ext cx="838200" cy="1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81483</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0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58606</xdr:rowOff>
    </xdr:from>
    <xdr:to>
      <xdr:col>24</xdr:col>
      <xdr:colOff>114300</xdr:colOff>
      <xdr:row>76</xdr:row>
      <xdr:rowOff>160206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8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89150</xdr:rowOff>
    </xdr:from>
    <xdr:to>
      <xdr:col>19</xdr:col>
      <xdr:colOff>177800</xdr:colOff>
      <xdr:row>77</xdr:row>
      <xdr:rowOff>10675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19350"/>
          <a:ext cx="889000" cy="9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77305</xdr:rowOff>
    </xdr:from>
    <xdr:to>
      <xdr:col>20</xdr:col>
      <xdr:colOff>38100</xdr:colOff>
      <xdr:row>77</xdr:row>
      <xdr:rowOff>7455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23982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8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118228</xdr:rowOff>
    </xdr:from>
    <xdr:to>
      <xdr:col>15</xdr:col>
      <xdr:colOff>50800</xdr:colOff>
      <xdr:row>76</xdr:row>
      <xdr:rowOff>89150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76978"/>
          <a:ext cx="889000" cy="14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74040</xdr:rowOff>
    </xdr:from>
    <xdr:to>
      <xdr:col>15</xdr:col>
      <xdr:colOff>101600</xdr:colOff>
      <xdr:row>77</xdr:row>
      <xdr:rowOff>4190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0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166767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9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74942</xdr:rowOff>
    </xdr:from>
    <xdr:to>
      <xdr:col>10</xdr:col>
      <xdr:colOff>114300</xdr:colOff>
      <xdr:row>75</xdr:row>
      <xdr:rowOff>118228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076442"/>
          <a:ext cx="889000" cy="90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66163</xdr:rowOff>
    </xdr:from>
    <xdr:to>
      <xdr:col>10</xdr:col>
      <xdr:colOff>165100</xdr:colOff>
      <xdr:row>76</xdr:row>
      <xdr:rowOff>167763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158890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8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63258</xdr:rowOff>
    </xdr:from>
    <xdr:to>
      <xdr:col>6</xdr:col>
      <xdr:colOff>38100</xdr:colOff>
      <xdr:row>76</xdr:row>
      <xdr:rowOff>164858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155985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118430</xdr:rowOff>
    </xdr:from>
    <xdr:to>
      <xdr:col>24</xdr:col>
      <xdr:colOff>114300</xdr:colOff>
      <xdr:row>77</xdr:row>
      <xdr:rowOff>48580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37032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6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131325</xdr:rowOff>
    </xdr:from>
    <xdr:to>
      <xdr:col>20</xdr:col>
      <xdr:colOff>38100</xdr:colOff>
      <xdr:row>77</xdr:row>
      <xdr:rowOff>61475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52602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5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38350</xdr:rowOff>
    </xdr:from>
    <xdr:to>
      <xdr:col>15</xdr:col>
      <xdr:colOff>101600</xdr:colOff>
      <xdr:row>76</xdr:row>
      <xdr:rowOff>139950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156477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4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67428</xdr:rowOff>
    </xdr:from>
    <xdr:to>
      <xdr:col>10</xdr:col>
      <xdr:colOff>165100</xdr:colOff>
      <xdr:row>75</xdr:row>
      <xdr:rowOff>169028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2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14105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0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24142</xdr:rowOff>
    </xdr:from>
    <xdr:to>
      <xdr:col>6</xdr:col>
      <xdr:colOff>38100</xdr:colOff>
      <xdr:row>70</xdr:row>
      <xdr:rowOff>125742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142269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180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118301</xdr:rowOff>
    </xdr:from>
    <xdr:to>
      <xdr:col>24</xdr:col>
      <xdr:colOff>63500</xdr:colOff>
      <xdr:row>97</xdr:row>
      <xdr:rowOff>125284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48951"/>
          <a:ext cx="8382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91316</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721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122831</xdr:rowOff>
    </xdr:from>
    <xdr:to>
      <xdr:col>19</xdr:col>
      <xdr:colOff>177800</xdr:colOff>
      <xdr:row>97</xdr:row>
      <xdr:rowOff>125284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53481"/>
          <a:ext cx="8890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122831</xdr:rowOff>
    </xdr:from>
    <xdr:to>
      <xdr:col>15</xdr:col>
      <xdr:colOff>50800</xdr:colOff>
      <xdr:row>97</xdr:row>
      <xdr:rowOff>127246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53481"/>
          <a:ext cx="8890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41229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8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127246</xdr:rowOff>
    </xdr:from>
    <xdr:to>
      <xdr:col>10</xdr:col>
      <xdr:colOff>114300</xdr:colOff>
      <xdr:row>97</xdr:row>
      <xdr:rowOff>139686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57896"/>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67501</xdr:rowOff>
    </xdr:from>
    <xdr:to>
      <xdr:col>24</xdr:col>
      <xdr:colOff>114300</xdr:colOff>
      <xdr:row>97</xdr:row>
      <xdr:rowOff>169101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90378</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4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74484</xdr:rowOff>
    </xdr:from>
    <xdr:to>
      <xdr:col>20</xdr:col>
      <xdr:colOff>38100</xdr:colOff>
      <xdr:row>98</xdr:row>
      <xdr:rowOff>4634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21161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48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72031</xdr:rowOff>
    </xdr:from>
    <xdr:to>
      <xdr:col>15</xdr:col>
      <xdr:colOff>101600</xdr:colOff>
      <xdr:row>98</xdr:row>
      <xdr:rowOff>2181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0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18708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47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76446</xdr:rowOff>
    </xdr:from>
    <xdr:to>
      <xdr:col>10</xdr:col>
      <xdr:colOff>165100</xdr:colOff>
      <xdr:row>98</xdr:row>
      <xdr:rowOff>6596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23123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48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88886</xdr:rowOff>
    </xdr:from>
    <xdr:to>
      <xdr:col>6</xdr:col>
      <xdr:colOff>38100</xdr:colOff>
      <xdr:row>98</xdr:row>
      <xdr:rowOff>19036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35563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9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14732</xdr:rowOff>
    </xdr:from>
    <xdr:to>
      <xdr:col>55</xdr:col>
      <xdr:colOff>0</xdr:colOff>
      <xdr:row>33</xdr:row>
      <xdr:rowOff>131318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672582"/>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168292</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511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131318</xdr:rowOff>
    </xdr:from>
    <xdr:to>
      <xdr:col>50</xdr:col>
      <xdr:colOff>114300</xdr:colOff>
      <xdr:row>34</xdr:row>
      <xdr:rowOff>41402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789168"/>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106189</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41402</xdr:rowOff>
    </xdr:from>
    <xdr:to>
      <xdr:col>45</xdr:col>
      <xdr:colOff>177800</xdr:colOff>
      <xdr:row>34</xdr:row>
      <xdr:rowOff>81788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870702"/>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170561</xdr:rowOff>
    </xdr:from>
    <xdr:to>
      <xdr:col>41</xdr:col>
      <xdr:colOff>50800</xdr:colOff>
      <xdr:row>34</xdr:row>
      <xdr:rowOff>81788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485511"/>
          <a:ext cx="889000" cy="4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80281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23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119524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135382</xdr:rowOff>
    </xdr:from>
    <xdr:to>
      <xdr:col>55</xdr:col>
      <xdr:colOff>50800</xdr:colOff>
      <xdr:row>33</xdr:row>
      <xdr:rowOff>65532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6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158259</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47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80518</xdr:rowOff>
    </xdr:from>
    <xdr:to>
      <xdr:col>50</xdr:col>
      <xdr:colOff>165100</xdr:colOff>
      <xdr:row>34</xdr:row>
      <xdr:rowOff>10668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27195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51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162052</xdr:rowOff>
    </xdr:from>
    <xdr:to>
      <xdr:col>46</xdr:col>
      <xdr:colOff>38100</xdr:colOff>
      <xdr:row>34</xdr:row>
      <xdr:rowOff>92202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108729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30988</xdr:rowOff>
    </xdr:from>
    <xdr:to>
      <xdr:col>41</xdr:col>
      <xdr:colOff>101600</xdr:colOff>
      <xdr:row>34</xdr:row>
      <xdr:rowOff>132588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149115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6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119761</xdr:rowOff>
    </xdr:from>
    <xdr:to>
      <xdr:col>36</xdr:col>
      <xdr:colOff>165100</xdr:colOff>
      <xdr:row>32</xdr:row>
      <xdr:rowOff>49911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66438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2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94458</xdr:rowOff>
    </xdr:from>
    <xdr:to>
      <xdr:col>55</xdr:col>
      <xdr:colOff>0</xdr:colOff>
      <xdr:row>58</xdr:row>
      <xdr:rowOff>13652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867108"/>
          <a:ext cx="838200" cy="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152927</xdr:rowOff>
    </xdr:from>
    <xdr:to>
      <xdr:col>50</xdr:col>
      <xdr:colOff>114300</xdr:colOff>
      <xdr:row>58</xdr:row>
      <xdr:rowOff>13652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925577"/>
          <a:ext cx="889000" cy="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152927</xdr:rowOff>
    </xdr:from>
    <xdr:to>
      <xdr:col>45</xdr:col>
      <xdr:colOff>177800</xdr:colOff>
      <xdr:row>57</xdr:row>
      <xdr:rowOff>161026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25577"/>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161026</xdr:rowOff>
    </xdr:from>
    <xdr:to>
      <xdr:col>41</xdr:col>
      <xdr:colOff>50800</xdr:colOff>
      <xdr:row>58</xdr:row>
      <xdr:rowOff>11028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33676"/>
          <a:ext cx="889000" cy="2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71341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43658</xdr:rowOff>
    </xdr:from>
    <xdr:to>
      <xdr:col>55</xdr:col>
      <xdr:colOff>50800</xdr:colOff>
      <xdr:row>57</xdr:row>
      <xdr:rowOff>145258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66535</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6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134302</xdr:rowOff>
    </xdr:from>
    <xdr:to>
      <xdr:col>50</xdr:col>
      <xdr:colOff>165100</xdr:colOff>
      <xdr:row>58</xdr:row>
      <xdr:rowOff>64452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80979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6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102127</xdr:rowOff>
    </xdr:from>
    <xdr:to>
      <xdr:col>46</xdr:col>
      <xdr:colOff>38100</xdr:colOff>
      <xdr:row>58</xdr:row>
      <xdr:rowOff>32277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48804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6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110226</xdr:rowOff>
    </xdr:from>
    <xdr:to>
      <xdr:col>41</xdr:col>
      <xdr:colOff>101600</xdr:colOff>
      <xdr:row>58</xdr:row>
      <xdr:rowOff>40376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56903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6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131678</xdr:rowOff>
    </xdr:from>
    <xdr:to>
      <xdr:col>36</xdr:col>
      <xdr:colOff>165100</xdr:colOff>
      <xdr:row>58</xdr:row>
      <xdr:rowOff>61828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78355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67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116599</xdr:rowOff>
    </xdr:from>
    <xdr:to>
      <xdr:col>55</xdr:col>
      <xdr:colOff>0</xdr:colOff>
      <xdr:row>78</xdr:row>
      <xdr:rowOff>44425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318249"/>
          <a:ext cx="838200" cy="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126340</xdr:rowOff>
    </xdr:from>
    <xdr:to>
      <xdr:col>50</xdr:col>
      <xdr:colOff>114300</xdr:colOff>
      <xdr:row>77</xdr:row>
      <xdr:rowOff>116599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56540"/>
          <a:ext cx="889000" cy="16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23068</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3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126340</xdr:rowOff>
    </xdr:from>
    <xdr:to>
      <xdr:col>45</xdr:col>
      <xdr:colOff>177800</xdr:colOff>
      <xdr:row>78</xdr:row>
      <xdr:rowOff>51181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56540"/>
          <a:ext cx="889000" cy="2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158766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36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51181</xdr:rowOff>
    </xdr:from>
    <xdr:to>
      <xdr:col>41</xdr:col>
      <xdr:colOff>50800</xdr:colOff>
      <xdr:row>78</xdr:row>
      <xdr:rowOff>61697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2428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165075</xdr:rowOff>
    </xdr:from>
    <xdr:to>
      <xdr:col>55</xdr:col>
      <xdr:colOff>50800</xdr:colOff>
      <xdr:row>78</xdr:row>
      <xdr:rowOff>95225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143502</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65799</xdr:rowOff>
    </xdr:from>
    <xdr:to>
      <xdr:col>50</xdr:col>
      <xdr:colOff>165100</xdr:colOff>
      <xdr:row>77</xdr:row>
      <xdr:rowOff>167399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12476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30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75540</xdr:rowOff>
    </xdr:from>
    <xdr:to>
      <xdr:col>46</xdr:col>
      <xdr:colOff>38100</xdr:colOff>
      <xdr:row>77</xdr:row>
      <xdr:rowOff>5690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22217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8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381</xdr:rowOff>
    </xdr:from>
    <xdr:to>
      <xdr:col>41</xdr:col>
      <xdr:colOff>101600</xdr:colOff>
      <xdr:row>78</xdr:row>
      <xdr:rowOff>101981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7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93108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46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10897</xdr:rowOff>
    </xdr:from>
    <xdr:to>
      <xdr:col>36</xdr:col>
      <xdr:colOff>165100</xdr:colOff>
      <xdr:row>78</xdr:row>
      <xdr:rowOff>112497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103624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4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37709</xdr:rowOff>
    </xdr:from>
    <xdr:to>
      <xdr:col>55</xdr:col>
      <xdr:colOff>0</xdr:colOff>
      <xdr:row>99</xdr:row>
      <xdr:rowOff>68729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7011259"/>
          <a:ext cx="838200" cy="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58449</xdr:rowOff>
    </xdr:from>
    <xdr:to>
      <xdr:col>50</xdr:col>
      <xdr:colOff>114300</xdr:colOff>
      <xdr:row>99</xdr:row>
      <xdr:rowOff>68729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7031999"/>
          <a:ext cx="88900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125358</xdr:rowOff>
    </xdr:from>
    <xdr:to>
      <xdr:col>45</xdr:col>
      <xdr:colOff>177800</xdr:colOff>
      <xdr:row>99</xdr:row>
      <xdr:rowOff>58449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27458"/>
          <a:ext cx="889000" cy="10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125358</xdr:rowOff>
    </xdr:from>
    <xdr:to>
      <xdr:col>41</xdr:col>
      <xdr:colOff>50800</xdr:colOff>
      <xdr:row>98</xdr:row>
      <xdr:rowOff>152299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27458"/>
          <a:ext cx="8890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44862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70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43043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7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158359</xdr:rowOff>
    </xdr:from>
    <xdr:to>
      <xdr:col>55</xdr:col>
      <xdr:colOff>50800</xdr:colOff>
      <xdr:row>99</xdr:row>
      <xdr:rowOff>88509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6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9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17929</xdr:rowOff>
    </xdr:from>
    <xdr:to>
      <xdr:col>50</xdr:col>
      <xdr:colOff>165100</xdr:colOff>
      <xdr:row>99</xdr:row>
      <xdr:rowOff>119529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9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110656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70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7649</xdr:rowOff>
    </xdr:from>
    <xdr:to>
      <xdr:col>46</xdr:col>
      <xdr:colOff>38100</xdr:colOff>
      <xdr:row>99</xdr:row>
      <xdr:rowOff>109249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100376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74558</xdr:rowOff>
    </xdr:from>
    <xdr:to>
      <xdr:col>41</xdr:col>
      <xdr:colOff>101600</xdr:colOff>
      <xdr:row>99</xdr:row>
      <xdr:rowOff>4708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21235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101499</xdr:rowOff>
    </xdr:from>
    <xdr:to>
      <xdr:col>36</xdr:col>
      <xdr:colOff>165100</xdr:colOff>
      <xdr:row>99</xdr:row>
      <xdr:rowOff>31649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48176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10792</xdr:rowOff>
    </xdr:from>
    <xdr:to>
      <xdr:col>85</xdr:col>
      <xdr:colOff>127000</xdr:colOff>
      <xdr:row>38</xdr:row>
      <xdr:rowOff>23164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525892"/>
          <a:ext cx="838200" cy="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10792</xdr:rowOff>
    </xdr:from>
    <xdr:to>
      <xdr:col>81</xdr:col>
      <xdr:colOff>50800</xdr:colOff>
      <xdr:row>38</xdr:row>
      <xdr:rowOff>20366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525892"/>
          <a:ext cx="889000" cy="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20366</xdr:rowOff>
    </xdr:from>
    <xdr:to>
      <xdr:col>76</xdr:col>
      <xdr:colOff>114300</xdr:colOff>
      <xdr:row>38</xdr:row>
      <xdr:rowOff>35797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35466"/>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33145</xdr:rowOff>
    </xdr:from>
    <xdr:to>
      <xdr:col>71</xdr:col>
      <xdr:colOff>177800</xdr:colOff>
      <xdr:row>38</xdr:row>
      <xdr:rowOff>35797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48245"/>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143814</xdr:rowOff>
    </xdr:from>
    <xdr:to>
      <xdr:col>85</xdr:col>
      <xdr:colOff>177800</xdr:colOff>
      <xdr:row>38</xdr:row>
      <xdr:rowOff>73964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131442</xdr:rowOff>
    </xdr:from>
    <xdr:to>
      <xdr:col>81</xdr:col>
      <xdr:colOff>101600</xdr:colOff>
      <xdr:row>38</xdr:row>
      <xdr:rowOff>61592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52719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6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141016</xdr:rowOff>
    </xdr:from>
    <xdr:to>
      <xdr:col>76</xdr:col>
      <xdr:colOff>165100</xdr:colOff>
      <xdr:row>38</xdr:row>
      <xdr:rowOff>71166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8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62293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7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156447</xdr:rowOff>
    </xdr:from>
    <xdr:to>
      <xdr:col>72</xdr:col>
      <xdr:colOff>38100</xdr:colOff>
      <xdr:row>38</xdr:row>
      <xdr:rowOff>86596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000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77724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9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153795</xdr:rowOff>
    </xdr:from>
    <xdr:to>
      <xdr:col>67</xdr:col>
      <xdr:colOff>101600</xdr:colOff>
      <xdr:row>38</xdr:row>
      <xdr:rowOff>83945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75072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9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36360</xdr:rowOff>
    </xdr:from>
    <xdr:to>
      <xdr:col>85</xdr:col>
      <xdr:colOff>127000</xdr:colOff>
      <xdr:row>58</xdr:row>
      <xdr:rowOff>63968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80460"/>
          <a:ext cx="838200" cy="2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63968</xdr:rowOff>
    </xdr:from>
    <xdr:to>
      <xdr:col>81</xdr:col>
      <xdr:colOff>50800</xdr:colOff>
      <xdr:row>58</xdr:row>
      <xdr:rowOff>71659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10008068"/>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34459</xdr:rowOff>
    </xdr:from>
    <xdr:to>
      <xdr:col>76</xdr:col>
      <xdr:colOff>114300</xdr:colOff>
      <xdr:row>58</xdr:row>
      <xdr:rowOff>71659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78559"/>
          <a:ext cx="889000" cy="3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30870</xdr:rowOff>
    </xdr:from>
    <xdr:to>
      <xdr:col>71</xdr:col>
      <xdr:colOff>177800</xdr:colOff>
      <xdr:row>58</xdr:row>
      <xdr:rowOff>34459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74970"/>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73861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157010</xdr:rowOff>
    </xdr:from>
    <xdr:to>
      <xdr:col>85</xdr:col>
      <xdr:colOff>177800</xdr:colOff>
      <xdr:row>58</xdr:row>
      <xdr:rowOff>87160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129523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9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13168</xdr:rowOff>
    </xdr:from>
    <xdr:to>
      <xdr:col>81</xdr:col>
      <xdr:colOff>101600</xdr:colOff>
      <xdr:row>58</xdr:row>
      <xdr:rowOff>114768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105895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4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20859</xdr:rowOff>
    </xdr:from>
    <xdr:to>
      <xdr:col>76</xdr:col>
      <xdr:colOff>165100</xdr:colOff>
      <xdr:row>58</xdr:row>
      <xdr:rowOff>122459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113586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5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155109</xdr:rowOff>
    </xdr:from>
    <xdr:to>
      <xdr:col>72</xdr:col>
      <xdr:colOff>38100</xdr:colOff>
      <xdr:row>58</xdr:row>
      <xdr:rowOff>85259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2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76386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151520</xdr:rowOff>
    </xdr:from>
    <xdr:to>
      <xdr:col>67</xdr:col>
      <xdr:colOff>101600</xdr:colOff>
      <xdr:row>58</xdr:row>
      <xdr:rowOff>81670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98197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9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44515</xdr:rowOff>
    </xdr:from>
    <xdr:to>
      <xdr:col>85</xdr:col>
      <xdr:colOff>127000</xdr:colOff>
      <xdr:row>78</xdr:row>
      <xdr:rowOff>136097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17615"/>
          <a:ext cx="838200" cy="9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126212</xdr:rowOff>
    </xdr:from>
    <xdr:to>
      <xdr:col>81</xdr:col>
      <xdr:colOff>50800</xdr:colOff>
      <xdr:row>78</xdr:row>
      <xdr:rowOff>136097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156412"/>
          <a:ext cx="889000" cy="3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2110</xdr:rowOff>
    </xdr:from>
    <xdr:to>
      <xdr:col>76</xdr:col>
      <xdr:colOff>114300</xdr:colOff>
      <xdr:row>76</xdr:row>
      <xdr:rowOff>126212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2860860"/>
          <a:ext cx="889000" cy="29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137109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2110</xdr:rowOff>
    </xdr:from>
    <xdr:to>
      <xdr:col>71</xdr:col>
      <xdr:colOff>177800</xdr:colOff>
      <xdr:row>76</xdr:row>
      <xdr:rowOff>62771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2860860"/>
          <a:ext cx="889000" cy="2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139524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51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152320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5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165165</xdr:rowOff>
    </xdr:from>
    <xdr:to>
      <xdr:col>85</xdr:col>
      <xdr:colOff>177800</xdr:colOff>
      <xdr:row>78</xdr:row>
      <xdr:rowOff>95315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124542</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5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85297</xdr:rowOff>
    </xdr:from>
    <xdr:to>
      <xdr:col>81</xdr:col>
      <xdr:colOff>101600</xdr:colOff>
      <xdr:row>79</xdr:row>
      <xdr:rowOff>15447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5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6574</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55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75412</xdr:rowOff>
    </xdr:from>
    <xdr:to>
      <xdr:col>76</xdr:col>
      <xdr:colOff>165100</xdr:colOff>
      <xdr:row>77</xdr:row>
      <xdr:rowOff>5562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1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22089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288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122760</xdr:rowOff>
    </xdr:from>
    <xdr:to>
      <xdr:col>72</xdr:col>
      <xdr:colOff>38100</xdr:colOff>
      <xdr:row>75</xdr:row>
      <xdr:rowOff>52910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281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69437</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03795" y="1258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11971</xdr:rowOff>
    </xdr:from>
    <xdr:to>
      <xdr:col>67</xdr:col>
      <xdr:colOff>101600</xdr:colOff>
      <xdr:row>76</xdr:row>
      <xdr:rowOff>113571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0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130098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28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21253</xdr:rowOff>
    </xdr:from>
    <xdr:to>
      <xdr:col>85</xdr:col>
      <xdr:colOff>127000</xdr:colOff>
      <xdr:row>97</xdr:row>
      <xdr:rowOff>41700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51903"/>
          <a:ext cx="8382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32693</xdr:rowOff>
    </xdr:from>
    <xdr:to>
      <xdr:col>81</xdr:col>
      <xdr:colOff>50800</xdr:colOff>
      <xdr:row>97</xdr:row>
      <xdr:rowOff>41700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66334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164644</xdr:rowOff>
    </xdr:from>
    <xdr:to>
      <xdr:col>76</xdr:col>
      <xdr:colOff>114300</xdr:colOff>
      <xdr:row>97</xdr:row>
      <xdr:rowOff>32693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623844"/>
          <a:ext cx="8890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164644</xdr:rowOff>
    </xdr:from>
    <xdr:to>
      <xdr:col>71</xdr:col>
      <xdr:colOff>177800</xdr:colOff>
      <xdr:row>97</xdr:row>
      <xdr:rowOff>7693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623844"/>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37481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141903</xdr:rowOff>
    </xdr:from>
    <xdr:to>
      <xdr:col>85</xdr:col>
      <xdr:colOff>177800</xdr:colOff>
      <xdr:row>97</xdr:row>
      <xdr:rowOff>72053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120330</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57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162350</xdr:rowOff>
    </xdr:from>
    <xdr:to>
      <xdr:col>81</xdr:col>
      <xdr:colOff>101600</xdr:colOff>
      <xdr:row>97</xdr:row>
      <xdr:rowOff>92500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83627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7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153343</xdr:rowOff>
    </xdr:from>
    <xdr:to>
      <xdr:col>76</xdr:col>
      <xdr:colOff>165100</xdr:colOff>
      <xdr:row>97</xdr:row>
      <xdr:rowOff>83493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74620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7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113844</xdr:rowOff>
    </xdr:from>
    <xdr:to>
      <xdr:col>72</xdr:col>
      <xdr:colOff>38100</xdr:colOff>
      <xdr:row>97</xdr:row>
      <xdr:rowOff>43994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5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60521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128343</xdr:rowOff>
    </xdr:from>
    <xdr:to>
      <xdr:col>67</xdr:col>
      <xdr:colOff>101600</xdr:colOff>
      <xdr:row>97</xdr:row>
      <xdr:rowOff>58493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5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49620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8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・民生費、災害復旧費が増加した。除染作業の完了に伴う仮置場の原状復旧事業や台風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号関係復旧事業が大きく増加したことが主な要因である。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・商工費が前年度より減少した。道の駅完成に伴う施設整備導入等が完了し、事業費が減少したためである。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財政調整基金残高割合は、福島再生加速化交付金、除染対策事業交付金の増加に加え、台風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号被害による特別交付金の増加等により、増加となった。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今後も歴史まちづくり計画による事業の推進や国道</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号拡幅に伴う町道改良など主要事業が控えていることから、さらなる財源の確保と徹底した歳出削減に取り組むなど安定した財政運営に努める必要がある。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3" sqref="B3:K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6863440</v>
      </c>
      <c r="BO4" s="431"/>
      <c r="BP4" s="431"/>
      <c r="BQ4" s="431"/>
      <c r="BR4" s="431"/>
      <c r="BS4" s="431"/>
      <c r="BT4" s="431"/>
      <c r="BU4" s="432"/>
      <c r="BV4" s="430">
        <v>5670782</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21.7</v>
      </c>
      <c r="CU4" s="437"/>
      <c r="CV4" s="437"/>
      <c r="CW4" s="437"/>
      <c r="CX4" s="437"/>
      <c r="CY4" s="437"/>
      <c r="CZ4" s="437"/>
      <c r="DA4" s="438"/>
      <c r="DB4" s="436">
        <v>13.7</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6090195</v>
      </c>
      <c r="BO5" s="468"/>
      <c r="BP5" s="468"/>
      <c r="BQ5" s="468"/>
      <c r="BR5" s="468"/>
      <c r="BS5" s="468"/>
      <c r="BT5" s="468"/>
      <c r="BU5" s="469"/>
      <c r="BV5" s="467">
        <v>5168227</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88.8</v>
      </c>
      <c r="CU5" s="465"/>
      <c r="CV5" s="465"/>
      <c r="CW5" s="465"/>
      <c r="CX5" s="465"/>
      <c r="CY5" s="465"/>
      <c r="CZ5" s="465"/>
      <c r="DA5" s="466"/>
      <c r="DB5" s="464">
        <v>88.6</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773245</v>
      </c>
      <c r="BO6" s="468"/>
      <c r="BP6" s="468"/>
      <c r="BQ6" s="468"/>
      <c r="BR6" s="468"/>
      <c r="BS6" s="468"/>
      <c r="BT6" s="468"/>
      <c r="BU6" s="469"/>
      <c r="BV6" s="467">
        <v>502555</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91.8</v>
      </c>
      <c r="CU6" s="505"/>
      <c r="CV6" s="505"/>
      <c r="CW6" s="505"/>
      <c r="CX6" s="505"/>
      <c r="CY6" s="505"/>
      <c r="CZ6" s="505"/>
      <c r="DA6" s="506"/>
      <c r="DB6" s="504">
        <v>92.5</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35465</v>
      </c>
      <c r="BO7" s="468"/>
      <c r="BP7" s="468"/>
      <c r="BQ7" s="468"/>
      <c r="BR7" s="468"/>
      <c r="BS7" s="468"/>
      <c r="BT7" s="468"/>
      <c r="BU7" s="469"/>
      <c r="BV7" s="467">
        <v>30562</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3398958</v>
      </c>
      <c r="CU7" s="468"/>
      <c r="CV7" s="468"/>
      <c r="CW7" s="468"/>
      <c r="CX7" s="468"/>
      <c r="CY7" s="468"/>
      <c r="CZ7" s="468"/>
      <c r="DA7" s="469"/>
      <c r="DB7" s="467">
        <v>3433884</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104</v>
      </c>
      <c r="AV8" s="500"/>
      <c r="AW8" s="500"/>
      <c r="AX8" s="500"/>
      <c r="AY8" s="501" t="s">
        <v>108</v>
      </c>
      <c r="AZ8" s="502"/>
      <c r="BA8" s="502"/>
      <c r="BB8" s="502"/>
      <c r="BC8" s="502"/>
      <c r="BD8" s="502"/>
      <c r="BE8" s="502"/>
      <c r="BF8" s="502"/>
      <c r="BG8" s="502"/>
      <c r="BH8" s="502"/>
      <c r="BI8" s="502"/>
      <c r="BJ8" s="502"/>
      <c r="BK8" s="502"/>
      <c r="BL8" s="502"/>
      <c r="BM8" s="503"/>
      <c r="BN8" s="467">
        <v>737780</v>
      </c>
      <c r="BO8" s="468"/>
      <c r="BP8" s="468"/>
      <c r="BQ8" s="468"/>
      <c r="BR8" s="468"/>
      <c r="BS8" s="468"/>
      <c r="BT8" s="468"/>
      <c r="BU8" s="469"/>
      <c r="BV8" s="467">
        <v>471993</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0.33</v>
      </c>
      <c r="CU8" s="508"/>
      <c r="CV8" s="508"/>
      <c r="CW8" s="508"/>
      <c r="CX8" s="508"/>
      <c r="CY8" s="508"/>
      <c r="CZ8" s="508"/>
      <c r="DA8" s="509"/>
      <c r="DB8" s="507">
        <v>0.32</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9512</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114</v>
      </c>
      <c r="AV9" s="500"/>
      <c r="AW9" s="500"/>
      <c r="AX9" s="500"/>
      <c r="AY9" s="501" t="s">
        <v>115</v>
      </c>
      <c r="AZ9" s="502"/>
      <c r="BA9" s="502"/>
      <c r="BB9" s="502"/>
      <c r="BC9" s="502"/>
      <c r="BD9" s="502"/>
      <c r="BE9" s="502"/>
      <c r="BF9" s="502"/>
      <c r="BG9" s="502"/>
      <c r="BH9" s="502"/>
      <c r="BI9" s="502"/>
      <c r="BJ9" s="502"/>
      <c r="BK9" s="502"/>
      <c r="BL9" s="502"/>
      <c r="BM9" s="503"/>
      <c r="BN9" s="467">
        <v>265787</v>
      </c>
      <c r="BO9" s="468"/>
      <c r="BP9" s="468"/>
      <c r="BQ9" s="468"/>
      <c r="BR9" s="468"/>
      <c r="BS9" s="468"/>
      <c r="BT9" s="468"/>
      <c r="BU9" s="469"/>
      <c r="BV9" s="467">
        <v>14879</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11.5</v>
      </c>
      <c r="CU9" s="465"/>
      <c r="CV9" s="465"/>
      <c r="CW9" s="465"/>
      <c r="CX9" s="465"/>
      <c r="CY9" s="465"/>
      <c r="CZ9" s="465"/>
      <c r="DA9" s="466"/>
      <c r="DB9" s="464">
        <v>12</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10086</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341</v>
      </c>
      <c r="BO10" s="468"/>
      <c r="BP10" s="468"/>
      <c r="BQ10" s="468"/>
      <c r="BR10" s="468"/>
      <c r="BS10" s="468"/>
      <c r="BT10" s="468"/>
      <c r="BU10" s="469"/>
      <c r="BV10" s="467">
        <v>525</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93</v>
      </c>
      <c r="AV11" s="500"/>
      <c r="AW11" s="500"/>
      <c r="AX11" s="500"/>
      <c r="AY11" s="501" t="s">
        <v>125</v>
      </c>
      <c r="AZ11" s="502"/>
      <c r="BA11" s="502"/>
      <c r="BB11" s="502"/>
      <c r="BC11" s="502"/>
      <c r="BD11" s="502"/>
      <c r="BE11" s="502"/>
      <c r="BF11" s="502"/>
      <c r="BG11" s="502"/>
      <c r="BH11" s="502"/>
      <c r="BI11" s="502"/>
      <c r="BJ11" s="502"/>
      <c r="BK11" s="502"/>
      <c r="BL11" s="502"/>
      <c r="BM11" s="503"/>
      <c r="BN11" s="467">
        <v>267509</v>
      </c>
      <c r="BO11" s="468"/>
      <c r="BP11" s="468"/>
      <c r="BQ11" s="468"/>
      <c r="BR11" s="468"/>
      <c r="BS11" s="468"/>
      <c r="BT11" s="468"/>
      <c r="BU11" s="469"/>
      <c r="BV11" s="467">
        <v>205489</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15">
      <c r="A12" s="187"/>
      <c r="B12" s="527" t="s">
        <v>128</v>
      </c>
      <c r="C12" s="528"/>
      <c r="D12" s="528"/>
      <c r="E12" s="528"/>
      <c r="F12" s="528"/>
      <c r="G12" s="528"/>
      <c r="H12" s="528"/>
      <c r="I12" s="528"/>
      <c r="J12" s="528"/>
      <c r="K12" s="529"/>
      <c r="L12" s="536" t="s">
        <v>129</v>
      </c>
      <c r="M12" s="537"/>
      <c r="N12" s="537"/>
      <c r="O12" s="537"/>
      <c r="P12" s="537"/>
      <c r="Q12" s="538"/>
      <c r="R12" s="539">
        <v>8980</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114</v>
      </c>
      <c r="AV12" s="500"/>
      <c r="AW12" s="500"/>
      <c r="AX12" s="500"/>
      <c r="AY12" s="501" t="s">
        <v>133</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135</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136</v>
      </c>
      <c r="N13" s="559"/>
      <c r="O13" s="559"/>
      <c r="P13" s="559"/>
      <c r="Q13" s="560"/>
      <c r="R13" s="551">
        <v>8911</v>
      </c>
      <c r="S13" s="552"/>
      <c r="T13" s="552"/>
      <c r="U13" s="552"/>
      <c r="V13" s="553"/>
      <c r="W13" s="483" t="s">
        <v>137</v>
      </c>
      <c r="X13" s="484"/>
      <c r="Y13" s="484"/>
      <c r="Z13" s="484"/>
      <c r="AA13" s="484"/>
      <c r="AB13" s="474"/>
      <c r="AC13" s="518">
        <v>796</v>
      </c>
      <c r="AD13" s="519"/>
      <c r="AE13" s="519"/>
      <c r="AF13" s="519"/>
      <c r="AG13" s="561"/>
      <c r="AH13" s="518">
        <v>877</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533637</v>
      </c>
      <c r="BO13" s="468"/>
      <c r="BP13" s="468"/>
      <c r="BQ13" s="468"/>
      <c r="BR13" s="468"/>
      <c r="BS13" s="468"/>
      <c r="BT13" s="468"/>
      <c r="BU13" s="469"/>
      <c r="BV13" s="467">
        <v>220893</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5.7</v>
      </c>
      <c r="CU13" s="465"/>
      <c r="CV13" s="465"/>
      <c r="CW13" s="465"/>
      <c r="CX13" s="465"/>
      <c r="CY13" s="465"/>
      <c r="CZ13" s="465"/>
      <c r="DA13" s="466"/>
      <c r="DB13" s="464">
        <v>6.7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142</v>
      </c>
      <c r="M14" s="549"/>
      <c r="N14" s="549"/>
      <c r="O14" s="549"/>
      <c r="P14" s="549"/>
      <c r="Q14" s="550"/>
      <c r="R14" s="551">
        <v>9159</v>
      </c>
      <c r="S14" s="552"/>
      <c r="T14" s="552"/>
      <c r="U14" s="552"/>
      <c r="V14" s="553"/>
      <c r="W14" s="457"/>
      <c r="X14" s="458"/>
      <c r="Y14" s="458"/>
      <c r="Z14" s="458"/>
      <c r="AA14" s="458"/>
      <c r="AB14" s="447"/>
      <c r="AC14" s="554">
        <v>16.7</v>
      </c>
      <c r="AD14" s="555"/>
      <c r="AE14" s="555"/>
      <c r="AF14" s="555"/>
      <c r="AG14" s="556"/>
      <c r="AH14" s="554">
        <v>18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41.6</v>
      </c>
      <c r="CU14" s="566"/>
      <c r="CV14" s="566"/>
      <c r="CW14" s="566"/>
      <c r="CX14" s="566"/>
      <c r="CY14" s="566"/>
      <c r="CZ14" s="566"/>
      <c r="DA14" s="567"/>
      <c r="DB14" s="565">
        <v>60.6</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144</v>
      </c>
      <c r="N15" s="559"/>
      <c r="O15" s="559"/>
      <c r="P15" s="559"/>
      <c r="Q15" s="560"/>
      <c r="R15" s="551">
        <v>9094</v>
      </c>
      <c r="S15" s="552"/>
      <c r="T15" s="552"/>
      <c r="U15" s="552"/>
      <c r="V15" s="553"/>
      <c r="W15" s="483" t="s">
        <v>145</v>
      </c>
      <c r="X15" s="484"/>
      <c r="Y15" s="484"/>
      <c r="Z15" s="484"/>
      <c r="AA15" s="484"/>
      <c r="AB15" s="474"/>
      <c r="AC15" s="518">
        <v>1302</v>
      </c>
      <c r="AD15" s="519"/>
      <c r="AE15" s="519"/>
      <c r="AF15" s="519"/>
      <c r="AG15" s="561"/>
      <c r="AH15" s="518">
        <v>1376</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991882</v>
      </c>
      <c r="BO15" s="431"/>
      <c r="BP15" s="431"/>
      <c r="BQ15" s="431"/>
      <c r="BR15" s="431"/>
      <c r="BS15" s="431"/>
      <c r="BT15" s="431"/>
      <c r="BU15" s="432"/>
      <c r="BV15" s="430">
        <v>995562</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27.4</v>
      </c>
      <c r="AD16" s="555"/>
      <c r="AE16" s="555"/>
      <c r="AF16" s="555"/>
      <c r="AG16" s="556"/>
      <c r="AH16" s="554">
        <v>28.2</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3032218</v>
      </c>
      <c r="BO16" s="468"/>
      <c r="BP16" s="468"/>
      <c r="BQ16" s="468"/>
      <c r="BR16" s="468"/>
      <c r="BS16" s="468"/>
      <c r="BT16" s="468"/>
      <c r="BU16" s="469"/>
      <c r="BV16" s="467">
        <v>3026900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151</v>
      </c>
      <c r="N17" s="575"/>
      <c r="O17" s="575"/>
      <c r="P17" s="575"/>
      <c r="Q17" s="576"/>
      <c r="R17" s="571" t="s">
        <v>149</v>
      </c>
      <c r="S17" s="572"/>
      <c r="T17" s="572"/>
      <c r="U17" s="572"/>
      <c r="V17" s="573"/>
      <c r="W17" s="483" t="s">
        <v>152</v>
      </c>
      <c r="X17" s="484"/>
      <c r="Y17" s="484"/>
      <c r="Z17" s="484"/>
      <c r="AA17" s="484"/>
      <c r="AB17" s="474"/>
      <c r="AC17" s="518">
        <v>2660</v>
      </c>
      <c r="AD17" s="519"/>
      <c r="AE17" s="519"/>
      <c r="AF17" s="519"/>
      <c r="AG17" s="561"/>
      <c r="AH17" s="518">
        <v>2621</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1248977</v>
      </c>
      <c r="BO17" s="468"/>
      <c r="BP17" s="468"/>
      <c r="BQ17" s="468"/>
      <c r="BR17" s="468"/>
      <c r="BS17" s="468"/>
      <c r="BT17" s="468"/>
      <c r="BU17" s="469"/>
      <c r="BV17" s="467">
        <v>1255256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154</v>
      </c>
      <c r="C18" s="510"/>
      <c r="D18" s="510"/>
      <c r="E18" s="582"/>
      <c r="F18" s="582"/>
      <c r="G18" s="582"/>
      <c r="H18" s="582"/>
      <c r="I18" s="582"/>
      <c r="J18" s="582"/>
      <c r="K18" s="582"/>
      <c r="L18" s="583">
        <v>37.950000000000003</v>
      </c>
      <c r="M18" s="583"/>
      <c r="N18" s="583"/>
      <c r="O18" s="583"/>
      <c r="P18" s="583"/>
      <c r="Q18" s="583"/>
      <c r="R18" s="584"/>
      <c r="S18" s="584"/>
      <c r="T18" s="584"/>
      <c r="U18" s="584"/>
      <c r="V18" s="585"/>
      <c r="W18" s="485"/>
      <c r="X18" s="486"/>
      <c r="Y18" s="486"/>
      <c r="Z18" s="486"/>
      <c r="AA18" s="486"/>
      <c r="AB18" s="477"/>
      <c r="AC18" s="586">
        <v>55.9</v>
      </c>
      <c r="AD18" s="587"/>
      <c r="AE18" s="587"/>
      <c r="AF18" s="587"/>
      <c r="AG18" s="588"/>
      <c r="AH18" s="586">
        <v>53.8</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3042865</v>
      </c>
      <c r="BO18" s="468"/>
      <c r="BP18" s="468"/>
      <c r="BQ18" s="468"/>
      <c r="BR18" s="468"/>
      <c r="BS18" s="468"/>
      <c r="BT18" s="468"/>
      <c r="BU18" s="469"/>
      <c r="BV18" s="467">
        <v>3079864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156</v>
      </c>
      <c r="C19" s="510"/>
      <c r="D19" s="510"/>
      <c r="E19" s="582"/>
      <c r="F19" s="582"/>
      <c r="G19" s="582"/>
      <c r="H19" s="582"/>
      <c r="I19" s="582"/>
      <c r="J19" s="582"/>
      <c r="K19" s="582"/>
      <c r="L19" s="590">
        <v>251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4805866</v>
      </c>
      <c r="BO19" s="468"/>
      <c r="BP19" s="468"/>
      <c r="BQ19" s="468"/>
      <c r="BR19" s="468"/>
      <c r="BS19" s="468"/>
      <c r="BT19" s="468"/>
      <c r="BU19" s="469"/>
      <c r="BV19" s="467">
        <v>4344145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158</v>
      </c>
      <c r="C20" s="510"/>
      <c r="D20" s="510"/>
      <c r="E20" s="582"/>
      <c r="F20" s="582"/>
      <c r="G20" s="582"/>
      <c r="H20" s="582"/>
      <c r="I20" s="582"/>
      <c r="J20" s="582"/>
      <c r="K20" s="582"/>
      <c r="L20" s="590">
        <v>3291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6043475</v>
      </c>
      <c r="BO23" s="468"/>
      <c r="BP23" s="468"/>
      <c r="BQ23" s="468"/>
      <c r="BR23" s="468"/>
      <c r="BS23" s="468"/>
      <c r="BT23" s="468"/>
      <c r="BU23" s="469"/>
      <c r="BV23" s="467">
        <v>6293330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167</v>
      </c>
      <c r="F24" s="497"/>
      <c r="G24" s="497"/>
      <c r="H24" s="497"/>
      <c r="I24" s="497"/>
      <c r="J24" s="497"/>
      <c r="K24" s="498"/>
      <c r="L24" s="518">
        <v>1</v>
      </c>
      <c r="M24" s="519"/>
      <c r="N24" s="519"/>
      <c r="O24" s="519"/>
      <c r="P24" s="561"/>
      <c r="Q24" s="518">
        <v>7610</v>
      </c>
      <c r="R24" s="519"/>
      <c r="S24" s="519"/>
      <c r="T24" s="519"/>
      <c r="U24" s="519"/>
      <c r="V24" s="561"/>
      <c r="W24" s="620"/>
      <c r="X24" s="608"/>
      <c r="Y24" s="609"/>
      <c r="Z24" s="517" t="s">
        <v>168</v>
      </c>
      <c r="AA24" s="497"/>
      <c r="AB24" s="497"/>
      <c r="AC24" s="497"/>
      <c r="AD24" s="497"/>
      <c r="AE24" s="497"/>
      <c r="AF24" s="497"/>
      <c r="AG24" s="498"/>
      <c r="AH24" s="518">
        <v>100</v>
      </c>
      <c r="AI24" s="519"/>
      <c r="AJ24" s="519"/>
      <c r="AK24" s="519"/>
      <c r="AL24" s="561"/>
      <c r="AM24" s="518">
        <v>317500</v>
      </c>
      <c r="AN24" s="519"/>
      <c r="AO24" s="519"/>
      <c r="AP24" s="519"/>
      <c r="AQ24" s="519"/>
      <c r="AR24" s="561"/>
      <c r="AS24" s="518">
        <v>3175</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2686356</v>
      </c>
      <c r="BO24" s="468"/>
      <c r="BP24" s="468"/>
      <c r="BQ24" s="468"/>
      <c r="BR24" s="468"/>
      <c r="BS24" s="468"/>
      <c r="BT24" s="468"/>
      <c r="BU24" s="469"/>
      <c r="BV24" s="467">
        <v>2823591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170</v>
      </c>
      <c r="F25" s="497"/>
      <c r="G25" s="497"/>
      <c r="H25" s="497"/>
      <c r="I25" s="497"/>
      <c r="J25" s="497"/>
      <c r="K25" s="498"/>
      <c r="L25" s="518">
        <v>1</v>
      </c>
      <c r="M25" s="519"/>
      <c r="N25" s="519"/>
      <c r="O25" s="519"/>
      <c r="P25" s="561"/>
      <c r="Q25" s="518">
        <v>6080</v>
      </c>
      <c r="R25" s="519"/>
      <c r="S25" s="519"/>
      <c r="T25" s="519"/>
      <c r="U25" s="519"/>
      <c r="V25" s="561"/>
      <c r="W25" s="620"/>
      <c r="X25" s="608"/>
      <c r="Y25" s="609"/>
      <c r="Z25" s="517" t="s">
        <v>171</v>
      </c>
      <c r="AA25" s="497"/>
      <c r="AB25" s="497"/>
      <c r="AC25" s="497"/>
      <c r="AD25" s="497"/>
      <c r="AE25" s="497"/>
      <c r="AF25" s="497"/>
      <c r="AG25" s="498"/>
      <c r="AH25" s="518" t="s">
        <v>127</v>
      </c>
      <c r="AI25" s="519"/>
      <c r="AJ25" s="519"/>
      <c r="AK25" s="519"/>
      <c r="AL25" s="561"/>
      <c r="AM25" s="518" t="s">
        <v>127</v>
      </c>
      <c r="AN25" s="519"/>
      <c r="AO25" s="519"/>
      <c r="AP25" s="519"/>
      <c r="AQ25" s="519"/>
      <c r="AR25" s="561"/>
      <c r="AS25" s="518" t="s">
        <v>172</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3343</v>
      </c>
      <c r="BO25" s="431"/>
      <c r="BP25" s="431"/>
      <c r="BQ25" s="431"/>
      <c r="BR25" s="431"/>
      <c r="BS25" s="431"/>
      <c r="BT25" s="431"/>
      <c r="BU25" s="432"/>
      <c r="BV25" s="430">
        <v>5029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174</v>
      </c>
      <c r="F26" s="497"/>
      <c r="G26" s="497"/>
      <c r="H26" s="497"/>
      <c r="I26" s="497"/>
      <c r="J26" s="497"/>
      <c r="K26" s="498"/>
      <c r="L26" s="518">
        <v>1</v>
      </c>
      <c r="M26" s="519"/>
      <c r="N26" s="519"/>
      <c r="O26" s="519"/>
      <c r="P26" s="561"/>
      <c r="Q26" s="518">
        <v>5700</v>
      </c>
      <c r="R26" s="519"/>
      <c r="S26" s="519"/>
      <c r="T26" s="519"/>
      <c r="U26" s="519"/>
      <c r="V26" s="561"/>
      <c r="W26" s="620"/>
      <c r="X26" s="608"/>
      <c r="Y26" s="609"/>
      <c r="Z26" s="517" t="s">
        <v>175</v>
      </c>
      <c r="AA26" s="630"/>
      <c r="AB26" s="630"/>
      <c r="AC26" s="630"/>
      <c r="AD26" s="630"/>
      <c r="AE26" s="630"/>
      <c r="AF26" s="630"/>
      <c r="AG26" s="631"/>
      <c r="AH26" s="518" t="s">
        <v>127</v>
      </c>
      <c r="AI26" s="519"/>
      <c r="AJ26" s="519"/>
      <c r="AK26" s="519"/>
      <c r="AL26" s="561"/>
      <c r="AM26" s="518" t="s">
        <v>172</v>
      </c>
      <c r="AN26" s="519"/>
      <c r="AO26" s="519"/>
      <c r="AP26" s="519"/>
      <c r="AQ26" s="519"/>
      <c r="AR26" s="561"/>
      <c r="AS26" s="518" t="s">
        <v>172</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172</v>
      </c>
      <c r="BO26" s="468"/>
      <c r="BP26" s="468"/>
      <c r="BQ26" s="468"/>
      <c r="BR26" s="468"/>
      <c r="BS26" s="468"/>
      <c r="BT26" s="468"/>
      <c r="BU26" s="469"/>
      <c r="BV26" s="467" t="s">
        <v>172</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177</v>
      </c>
      <c r="F27" s="497"/>
      <c r="G27" s="497"/>
      <c r="H27" s="497"/>
      <c r="I27" s="497"/>
      <c r="J27" s="497"/>
      <c r="K27" s="498"/>
      <c r="L27" s="518">
        <v>1</v>
      </c>
      <c r="M27" s="519"/>
      <c r="N27" s="519"/>
      <c r="O27" s="519"/>
      <c r="P27" s="561"/>
      <c r="Q27" s="518">
        <v>3380</v>
      </c>
      <c r="R27" s="519"/>
      <c r="S27" s="519"/>
      <c r="T27" s="519"/>
      <c r="U27" s="519"/>
      <c r="V27" s="561"/>
      <c r="W27" s="620"/>
      <c r="X27" s="608"/>
      <c r="Y27" s="609"/>
      <c r="Z27" s="517" t="s">
        <v>178</v>
      </c>
      <c r="AA27" s="497"/>
      <c r="AB27" s="497"/>
      <c r="AC27" s="497"/>
      <c r="AD27" s="497"/>
      <c r="AE27" s="497"/>
      <c r="AF27" s="497"/>
      <c r="AG27" s="498"/>
      <c r="AH27" s="518">
        <v>8</v>
      </c>
      <c r="AI27" s="519"/>
      <c r="AJ27" s="519"/>
      <c r="AK27" s="519"/>
      <c r="AL27" s="561"/>
      <c r="AM27" s="518">
        <v>23648</v>
      </c>
      <c r="AN27" s="519"/>
      <c r="AO27" s="519"/>
      <c r="AP27" s="519"/>
      <c r="AQ27" s="519"/>
      <c r="AR27" s="561"/>
      <c r="AS27" s="518">
        <v>2956</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50000</v>
      </c>
      <c r="BO27" s="644"/>
      <c r="BP27" s="644"/>
      <c r="BQ27" s="644"/>
      <c r="BR27" s="644"/>
      <c r="BS27" s="644"/>
      <c r="BT27" s="644"/>
      <c r="BU27" s="645"/>
      <c r="BV27" s="643">
        <v>50000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180</v>
      </c>
      <c r="F28" s="497"/>
      <c r="G28" s="497"/>
      <c r="H28" s="497"/>
      <c r="I28" s="497"/>
      <c r="J28" s="497"/>
      <c r="K28" s="498"/>
      <c r="L28" s="518">
        <v>1</v>
      </c>
      <c r="M28" s="519"/>
      <c r="N28" s="519"/>
      <c r="O28" s="519"/>
      <c r="P28" s="561"/>
      <c r="Q28" s="518">
        <v>2540</v>
      </c>
      <c r="R28" s="519"/>
      <c r="S28" s="519"/>
      <c r="T28" s="519"/>
      <c r="U28" s="519"/>
      <c r="V28" s="561"/>
      <c r="W28" s="620"/>
      <c r="X28" s="608"/>
      <c r="Y28" s="609"/>
      <c r="Z28" s="517" t="s">
        <v>181</v>
      </c>
      <c r="AA28" s="497"/>
      <c r="AB28" s="497"/>
      <c r="AC28" s="497"/>
      <c r="AD28" s="497"/>
      <c r="AE28" s="497"/>
      <c r="AF28" s="497"/>
      <c r="AG28" s="498"/>
      <c r="AH28" s="518" t="s">
        <v>127</v>
      </c>
      <c r="AI28" s="519"/>
      <c r="AJ28" s="519"/>
      <c r="AK28" s="519"/>
      <c r="AL28" s="561"/>
      <c r="AM28" s="518" t="s">
        <v>172</v>
      </c>
      <c r="AN28" s="519"/>
      <c r="AO28" s="519"/>
      <c r="AP28" s="519"/>
      <c r="AQ28" s="519"/>
      <c r="AR28" s="561"/>
      <c r="AS28" s="518" t="s">
        <v>172</v>
      </c>
      <c r="AT28" s="519"/>
      <c r="AU28" s="519"/>
      <c r="AV28" s="519"/>
      <c r="AW28" s="519"/>
      <c r="AX28" s="520"/>
      <c r="AY28" s="646" t="s">
        <v>182</v>
      </c>
      <c r="AZ28" s="647"/>
      <c r="BA28" s="647"/>
      <c r="BB28" s="648"/>
      <c r="BC28" s="427" t="s">
        <v>47</v>
      </c>
      <c r="BD28" s="428"/>
      <c r="BE28" s="428"/>
      <c r="BF28" s="428"/>
      <c r="BG28" s="428"/>
      <c r="BH28" s="428"/>
      <c r="BI28" s="428"/>
      <c r="BJ28" s="428"/>
      <c r="BK28" s="428"/>
      <c r="BL28" s="428"/>
      <c r="BM28" s="429"/>
      <c r="BN28" s="430">
        <v>754240</v>
      </c>
      <c r="BO28" s="431"/>
      <c r="BP28" s="431"/>
      <c r="BQ28" s="431"/>
      <c r="BR28" s="431"/>
      <c r="BS28" s="431"/>
      <c r="BT28" s="431"/>
      <c r="BU28" s="432"/>
      <c r="BV28" s="430">
        <v>753899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183</v>
      </c>
      <c r="F29" s="497"/>
      <c r="G29" s="497"/>
      <c r="H29" s="497"/>
      <c r="I29" s="497"/>
      <c r="J29" s="497"/>
      <c r="K29" s="498"/>
      <c r="L29" s="518">
        <v>10</v>
      </c>
      <c r="M29" s="519"/>
      <c r="N29" s="519"/>
      <c r="O29" s="519"/>
      <c r="P29" s="561"/>
      <c r="Q29" s="518">
        <v>2280</v>
      </c>
      <c r="R29" s="519"/>
      <c r="S29" s="519"/>
      <c r="T29" s="519"/>
      <c r="U29" s="519"/>
      <c r="V29" s="561"/>
      <c r="W29" s="621"/>
      <c r="X29" s="622"/>
      <c r="Y29" s="623"/>
      <c r="Z29" s="517" t="s">
        <v>184</v>
      </c>
      <c r="AA29" s="497"/>
      <c r="AB29" s="497"/>
      <c r="AC29" s="497"/>
      <c r="AD29" s="497"/>
      <c r="AE29" s="497"/>
      <c r="AF29" s="497"/>
      <c r="AG29" s="498"/>
      <c r="AH29" s="518">
        <v>108</v>
      </c>
      <c r="AI29" s="519"/>
      <c r="AJ29" s="519"/>
      <c r="AK29" s="519"/>
      <c r="AL29" s="561"/>
      <c r="AM29" s="518">
        <v>341148</v>
      </c>
      <c r="AN29" s="519"/>
      <c r="AO29" s="519"/>
      <c r="AP29" s="519"/>
      <c r="AQ29" s="519"/>
      <c r="AR29" s="561"/>
      <c r="AS29" s="518">
        <v>3159</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t="s">
        <v>127</v>
      </c>
      <c r="BO29" s="468"/>
      <c r="BP29" s="468"/>
      <c r="BQ29" s="468"/>
      <c r="BR29" s="468"/>
      <c r="BS29" s="468"/>
      <c r="BT29" s="468"/>
      <c r="BU29" s="469"/>
      <c r="BV29" s="467" t="s">
        <v>127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99.7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963196</v>
      </c>
      <c r="BO30" s="644"/>
      <c r="BP30" s="644"/>
      <c r="BQ30" s="644"/>
      <c r="BR30" s="644"/>
      <c r="BS30" s="644"/>
      <c r="BT30" s="644"/>
      <c r="BU30" s="645"/>
      <c r="BV30" s="643">
        <v>866134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193</v>
      </c>
      <c r="V33" s="491"/>
      <c r="W33" s="456" t="s">
        <v>195</v>
      </c>
      <c r="X33" s="456"/>
      <c r="Y33" s="456"/>
      <c r="Z33" s="456"/>
      <c r="AA33" s="456"/>
      <c r="AB33" s="456"/>
      <c r="AC33" s="456"/>
      <c r="AD33" s="456"/>
      <c r="AE33" s="456"/>
      <c r="AF33" s="456"/>
      <c r="AG33" s="456"/>
      <c r="AH33" s="456"/>
      <c r="AI33" s="456"/>
      <c r="AJ33" s="456"/>
      <c r="AK33" s="456"/>
      <c r="AL33" s="216"/>
      <c r="AM33" s="491" t="s">
        <v>196</v>
      </c>
      <c r="AN33" s="491"/>
      <c r="AO33" s="456" t="s">
        <v>195</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196</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国見町国民健康保険特別会計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国見町水道事業会計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国見町公共下水道事業特別会計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公立藤田病院組合　病院事業会計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国見町渇水対策施設特別会計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国見町介護保険特別会計(保険事業勘定)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IF('各会計、関係団体の財政状況及び健全化判断比率'!B34="","",'各会計、関係団体の財政状況及び健全化判断比率'!B34)</f>
        <v>国見町土地開発事業特別会計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福島県後期高齢者医療広域連合　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国見町後期高齢者医療特別会計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福島県後期高齢者医療広域連合後期高齢者医療特別会計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国見町介護保険特別会計(サービス事業勘定)</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福島県市町村総合事務組合　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福島県市町村総合事務組合　消防補償等特別会計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福島県市町村総合事務組合　消防賞じゅつ金特別会計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福島県市町村総合事務組合　非常勤職員公務災害補償特別会計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福島県市町村総合事務組合　自治会館管理特別会計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福島地方水道用水供給企業団</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伊達地方衛生処理組合　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8HT4XH5lyJgNqa8hLNLL/hvlH/AwwEPpOGdNL4tQvjgR1De+l66JM/Qdi1jXcG35Ic0VWde3W1RPik31bCNW2w==" saltValue="UETbs/FtzDJIoms1b5VO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topLeftCell="G28" zoomScaleSheetLayoutView="100" workbookViewId="0">
      <selection activeCell="B3" sqref="B3:K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48" t="s">
        <v>574</v>
      </c>
      <c r="D34" s="1248"/>
      <c r="E34" s="1249"/>
      <c r="F34" s="32">
        <v>15.81</v>
      </c>
      <c r="G34" s="33">
        <v>11.2</v>
      </c>
      <c r="H34" s="33">
        <v>13.19</v>
      </c>
      <c r="I34" s="33">
        <v>13.73</v>
      </c>
      <c r="J34" s="34">
        <v>21.44</v>
      </c>
      <c r="K34" s="22"/>
      <c r="L34" s="22"/>
      <c r="M34" s="22"/>
      <c r="N34" s="22"/>
      <c r="O34" s="22"/>
      <c r="P34" s="22"/>
    </row>
    <row r="35" spans="1:16" ht="39" customHeight="1" x14ac:dyDescent="0.15">
      <c r="A35" s="22"/>
      <c r="B35" s="35"/>
      <c r="C35" s="1242" t="s">
        <v>575</v>
      </c>
      <c r="D35" s="1243"/>
      <c r="E35" s="1244"/>
      <c r="F35" s="36">
        <v>15.03</v>
      </c>
      <c r="G35" s="37">
        <v>16.23</v>
      </c>
      <c r="H35" s="37">
        <v>16.12</v>
      </c>
      <c r="I35" s="37">
        <v>15.53</v>
      </c>
      <c r="J35" s="38">
        <v>11.8</v>
      </c>
      <c r="K35" s="22"/>
      <c r="L35" s="22"/>
      <c r="M35" s="22"/>
      <c r="N35" s="22"/>
      <c r="O35" s="22"/>
      <c r="P35" s="22"/>
    </row>
    <row r="36" spans="1:16" ht="39" customHeight="1" x14ac:dyDescent="0.15">
      <c r="A36" s="22"/>
      <c r="B36" s="35"/>
      <c r="C36" s="1242" t="s">
        <v>576</v>
      </c>
      <c r="D36" s="1243"/>
      <c r="E36" s="1244"/>
      <c r="F36" s="36">
        <v>0.75</v>
      </c>
      <c r="G36" s="37">
        <v>0.75</v>
      </c>
      <c r="H36" s="37">
        <v>1.69</v>
      </c>
      <c r="I36" s="37">
        <v>0.94</v>
      </c>
      <c r="J36" s="38">
        <v>1.43</v>
      </c>
      <c r="K36" s="22"/>
      <c r="L36" s="22"/>
      <c r="M36" s="22"/>
      <c r="N36" s="22"/>
      <c r="O36" s="22"/>
      <c r="P36" s="22"/>
    </row>
    <row r="37" spans="1:16" ht="39" customHeight="1" x14ac:dyDescent="0.15">
      <c r="A37" s="22"/>
      <c r="B37" s="35"/>
      <c r="C37" s="1242" t="s">
        <v>577</v>
      </c>
      <c r="D37" s="1243"/>
      <c r="E37" s="1244"/>
      <c r="F37" s="36">
        <v>0.03</v>
      </c>
      <c r="G37" s="37">
        <v>0.03</v>
      </c>
      <c r="H37" s="37">
        <v>0.02</v>
      </c>
      <c r="I37" s="37">
        <v>0</v>
      </c>
      <c r="J37" s="38">
        <v>0.94</v>
      </c>
      <c r="K37" s="22"/>
      <c r="L37" s="22"/>
      <c r="M37" s="22"/>
      <c r="N37" s="22"/>
      <c r="O37" s="22"/>
      <c r="P37" s="22"/>
    </row>
    <row r="38" spans="1:16" ht="39" customHeight="1" x14ac:dyDescent="0.15">
      <c r="A38" s="22"/>
      <c r="B38" s="35"/>
      <c r="C38" s="1242" t="s">
        <v>578</v>
      </c>
      <c r="D38" s="1243"/>
      <c r="E38" s="1244"/>
      <c r="F38" s="36">
        <v>0.1</v>
      </c>
      <c r="G38" s="37">
        <v>0.04</v>
      </c>
      <c r="H38" s="37">
        <v>0.03</v>
      </c>
      <c r="I38" s="37">
        <v>0.03</v>
      </c>
      <c r="J38" s="38">
        <v>0.03</v>
      </c>
      <c r="K38" s="22"/>
      <c r="L38" s="22"/>
      <c r="M38" s="22"/>
      <c r="N38" s="22"/>
      <c r="O38" s="22"/>
      <c r="P38" s="22"/>
    </row>
    <row r="39" spans="1:16" ht="39" customHeight="1" x14ac:dyDescent="0.15">
      <c r="A39" s="22"/>
      <c r="B39" s="35"/>
      <c r="C39" s="1242" t="s">
        <v>579</v>
      </c>
      <c r="D39" s="1243"/>
      <c r="E39" s="1244"/>
      <c r="F39" s="36">
        <v>0</v>
      </c>
      <c r="G39" s="37">
        <v>0.03</v>
      </c>
      <c r="H39" s="37">
        <v>0.01</v>
      </c>
      <c r="I39" s="37">
        <v>0.01</v>
      </c>
      <c r="J39" s="38">
        <v>0.03</v>
      </c>
      <c r="K39" s="22"/>
      <c r="L39" s="22"/>
      <c r="M39" s="22"/>
      <c r="N39" s="22"/>
      <c r="O39" s="22"/>
      <c r="P39" s="22"/>
    </row>
    <row r="40" spans="1:16" ht="39" customHeight="1" x14ac:dyDescent="0.15">
      <c r="A40" s="22"/>
      <c r="B40" s="35"/>
      <c r="C40" s="1242" t="s">
        <v>580</v>
      </c>
      <c r="D40" s="1243"/>
      <c r="E40" s="1244"/>
      <c r="F40" s="36">
        <v>2.2799999999999998</v>
      </c>
      <c r="G40" s="37">
        <v>2.4</v>
      </c>
      <c r="H40" s="37">
        <v>2.58</v>
      </c>
      <c r="I40" s="37">
        <v>1.03</v>
      </c>
      <c r="J40" s="38">
        <v>0.02</v>
      </c>
      <c r="K40" s="22"/>
      <c r="L40" s="22"/>
      <c r="M40" s="22"/>
      <c r="N40" s="22"/>
      <c r="O40" s="22"/>
      <c r="P40" s="22"/>
    </row>
    <row r="41" spans="1:16" ht="39" customHeight="1" x14ac:dyDescent="0.15">
      <c r="A41" s="22"/>
      <c r="B41" s="35"/>
      <c r="C41" s="1242" t="s">
        <v>581</v>
      </c>
      <c r="D41" s="1243"/>
      <c r="E41" s="1244"/>
      <c r="F41" s="36">
        <v>0.03</v>
      </c>
      <c r="G41" s="37">
        <v>0.01</v>
      </c>
      <c r="H41" s="37">
        <v>0.03</v>
      </c>
      <c r="I41" s="37">
        <v>0.01</v>
      </c>
      <c r="J41" s="38">
        <v>0.01</v>
      </c>
      <c r="K41" s="22"/>
      <c r="L41" s="22"/>
      <c r="M41" s="22"/>
      <c r="N41" s="22"/>
      <c r="O41" s="22"/>
      <c r="P41" s="22"/>
    </row>
    <row r="42" spans="1:16" ht="39" customHeight="1" x14ac:dyDescent="0.15">
      <c r="A42" s="22"/>
      <c r="B42" s="39"/>
      <c r="C42" s="1242" t="s">
        <v>582</v>
      </c>
      <c r="D42" s="1243"/>
      <c r="E42" s="1244"/>
      <c r="F42" s="36" t="s">
        <v>527</v>
      </c>
      <c r="G42" s="37" t="s">
        <v>527</v>
      </c>
      <c r="H42" s="37" t="s">
        <v>527</v>
      </c>
      <c r="I42" s="37" t="s">
        <v>527</v>
      </c>
      <c r="J42" s="38" t="s">
        <v>527</v>
      </c>
      <c r="K42" s="22"/>
      <c r="L42" s="22"/>
      <c r="M42" s="22"/>
      <c r="N42" s="22"/>
      <c r="O42" s="22"/>
      <c r="P42" s="22"/>
    </row>
    <row r="43" spans="1:16" ht="39" customHeight="1" thickBot="1" x14ac:dyDescent="0.2">
      <c r="A43" s="22"/>
      <c r="B43" s="40"/>
      <c r="C43" s="1245" t="s">
        <v>583</v>
      </c>
      <c r="D43" s="1246"/>
      <c r="E43" s="1247"/>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IkPE6DjoJcgS6P4sW5AS5bukZFYOlzU4i/WHxt7+gnI3P8vVRL688yKTV/YEQLXB9lP18MWTmHosXSgRn+c7A==" saltValue="FsR8BhA2wsZ7WcrHfF4D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abSelected="1" topLeftCell="K40" zoomScaleSheetLayoutView="55" workbookViewId="0">
      <selection activeCell="B3" sqref="B3:K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383</v>
      </c>
      <c r="L45" s="60">
        <v>379</v>
      </c>
      <c r="M45" s="60">
        <v>364</v>
      </c>
      <c r="N45" s="60">
        <v>327</v>
      </c>
      <c r="O45" s="61">
        <v>294</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527</v>
      </c>
      <c r="L46" s="64" t="s">
        <v>527</v>
      </c>
      <c r="M46" s="64" t="s">
        <v>527</v>
      </c>
      <c r="N46" s="64" t="s">
        <v>527</v>
      </c>
      <c r="O46" s="65" t="s">
        <v>527</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527</v>
      </c>
      <c r="L47" s="64" t="s">
        <v>527</v>
      </c>
      <c r="M47" s="64" t="s">
        <v>527</v>
      </c>
      <c r="N47" s="64" t="s">
        <v>527</v>
      </c>
      <c r="O47" s="65" t="s">
        <v>527</v>
      </c>
      <c r="P47" s="48"/>
      <c r="Q47" s="48"/>
      <c r="R47" s="48"/>
      <c r="S47" s="48"/>
      <c r="T47" s="48"/>
      <c r="U47" s="48"/>
    </row>
    <row r="48" spans="1:21" ht="30.75" customHeight="1" x14ac:dyDescent="0.15">
      <c r="A48" s="48"/>
      <c r="B48" s="1252"/>
      <c r="C48" s="1253"/>
      <c r="D48" s="62"/>
      <c r="E48" s="1258" t="s">
        <v>14</v>
      </c>
      <c r="F48" s="1258"/>
      <c r="G48" s="1258"/>
      <c r="H48" s="1258"/>
      <c r="I48" s="1258"/>
      <c r="J48" s="1259"/>
      <c r="K48" s="63">
        <v>40</v>
      </c>
      <c r="L48" s="64">
        <v>61</v>
      </c>
      <c r="M48" s="64">
        <v>73</v>
      </c>
      <c r="N48" s="64">
        <v>66</v>
      </c>
      <c r="O48" s="65">
        <v>71</v>
      </c>
      <c r="P48" s="48"/>
      <c r="Q48" s="48"/>
      <c r="R48" s="48"/>
      <c r="S48" s="48"/>
      <c r="T48" s="48"/>
      <c r="U48" s="48"/>
    </row>
    <row r="49" spans="1:21" ht="30.75" customHeight="1" x14ac:dyDescent="0.15">
      <c r="A49" s="48"/>
      <c r="B49" s="1252"/>
      <c r="C49" s="1253"/>
      <c r="D49" s="62"/>
      <c r="E49" s="1258" t="s">
        <v>15</v>
      </c>
      <c r="F49" s="1258"/>
      <c r="G49" s="1258"/>
      <c r="H49" s="1258"/>
      <c r="I49" s="1258"/>
      <c r="J49" s="1259"/>
      <c r="K49" s="63">
        <v>308</v>
      </c>
      <c r="L49" s="64">
        <v>334</v>
      </c>
      <c r="M49" s="64">
        <v>343</v>
      </c>
      <c r="N49" s="64">
        <v>345</v>
      </c>
      <c r="O49" s="65">
        <v>348</v>
      </c>
      <c r="P49" s="48"/>
      <c r="Q49" s="48"/>
      <c r="R49" s="48"/>
      <c r="S49" s="48"/>
      <c r="T49" s="48"/>
      <c r="U49" s="48"/>
    </row>
    <row r="50" spans="1:21" ht="30.75" customHeight="1" x14ac:dyDescent="0.15">
      <c r="A50" s="48"/>
      <c r="B50" s="1252"/>
      <c r="C50" s="1253"/>
      <c r="D50" s="62"/>
      <c r="E50" s="1258" t="s">
        <v>16</v>
      </c>
      <c r="F50" s="1258"/>
      <c r="G50" s="1258"/>
      <c r="H50" s="1258"/>
      <c r="I50" s="1258"/>
      <c r="J50" s="1259"/>
      <c r="K50" s="63">
        <v>3</v>
      </c>
      <c r="L50" s="64">
        <v>5</v>
      </c>
      <c r="M50" s="64">
        <v>6</v>
      </c>
      <c r="N50" s="64">
        <v>9</v>
      </c>
      <c r="O50" s="65">
        <v>2</v>
      </c>
      <c r="P50" s="48"/>
      <c r="Q50" s="48"/>
      <c r="R50" s="48"/>
      <c r="S50" s="48"/>
      <c r="T50" s="48"/>
      <c r="U50" s="48"/>
    </row>
    <row r="51" spans="1:21" ht="30.75" customHeight="1" x14ac:dyDescent="0.15">
      <c r="A51" s="48"/>
      <c r="B51" s="1254"/>
      <c r="C51" s="1255"/>
      <c r="D51" s="66"/>
      <c r="E51" s="1258" t="s">
        <v>17</v>
      </c>
      <c r="F51" s="1258"/>
      <c r="G51" s="1258"/>
      <c r="H51" s="1258"/>
      <c r="I51" s="1258"/>
      <c r="J51" s="1259"/>
      <c r="K51" s="63" t="s">
        <v>527</v>
      </c>
      <c r="L51" s="64" t="s">
        <v>527</v>
      </c>
      <c r="M51" s="64" t="s">
        <v>527</v>
      </c>
      <c r="N51" s="64" t="s">
        <v>527</v>
      </c>
      <c r="O51" s="65" t="s">
        <v>527</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558</v>
      </c>
      <c r="L52" s="64">
        <v>557</v>
      </c>
      <c r="M52" s="64">
        <v>586</v>
      </c>
      <c r="N52" s="64">
        <v>585</v>
      </c>
      <c r="O52" s="65">
        <v>580</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176</v>
      </c>
      <c r="L53" s="69">
        <v>222</v>
      </c>
      <c r="M53" s="69">
        <v>200</v>
      </c>
      <c r="N53" s="69">
        <v>162</v>
      </c>
      <c r="O53" s="70">
        <v>135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6" t="s">
        <v>24</v>
      </c>
      <c r="C57" s="1267"/>
      <c r="D57" s="1270" t="s">
        <v>25</v>
      </c>
      <c r="E57" s="1271"/>
      <c r="F57" s="1271"/>
      <c r="G57" s="1271"/>
      <c r="H57" s="1271"/>
      <c r="I57" s="1271"/>
      <c r="J57" s="1272"/>
      <c r="K57" s="83"/>
      <c r="L57" s="84"/>
      <c r="M57" s="84"/>
      <c r="N57" s="84"/>
      <c r="O57" s="85"/>
    </row>
    <row r="58" spans="1:21" ht="31.5" customHeight="1" thickBot="1" x14ac:dyDescent="0.2">
      <c r="B58" s="1268"/>
      <c r="C58" s="1269"/>
      <c r="D58" s="1273" t="s">
        <v>26</v>
      </c>
      <c r="E58" s="1274"/>
      <c r="F58" s="1274"/>
      <c r="G58" s="1274"/>
      <c r="H58" s="1274"/>
      <c r="I58" s="1274"/>
      <c r="J58" s="127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tbPgt0L4DKY7ho8L0HE2EBdjLBNYN2ppvYcinLSgh88R8woCGutl/D7U23QXG5DnXhGBEZtng7jhuCcxz6BRQ==" saltValue="SgTLiq7IRSzIRPwr8c1Z5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abSelected="1" topLeftCell="I43" zoomScaleSheetLayoutView="100" workbookViewId="0">
      <selection activeCell="B3" sqref="B3:K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569</v>
      </c>
      <c r="J40" s="100" t="s">
        <v>570</v>
      </c>
      <c r="K40" s="100" t="s">
        <v>571</v>
      </c>
      <c r="L40" s="100" t="s">
        <v>572</v>
      </c>
      <c r="M40" s="101" t="s">
        <v>573</v>
      </c>
    </row>
    <row r="41" spans="2:13" ht="27.75" customHeight="1" x14ac:dyDescent="0.15">
      <c r="B41" s="1276" t="s">
        <v>29</v>
      </c>
      <c r="C41" s="1277"/>
      <c r="D41" s="102"/>
      <c r="E41" s="1282" t="s">
        <v>30</v>
      </c>
      <c r="F41" s="1282"/>
      <c r="G41" s="1282"/>
      <c r="H41" s="1283"/>
      <c r="I41" s="103">
        <v>6310</v>
      </c>
      <c r="J41" s="104">
        <v>6687</v>
      </c>
      <c r="K41" s="104">
        <v>6506</v>
      </c>
      <c r="L41" s="104">
        <v>6242</v>
      </c>
      <c r="M41" s="105">
        <v>6000</v>
      </c>
    </row>
    <row r="42" spans="2:13" ht="27.75" customHeight="1" x14ac:dyDescent="0.15">
      <c r="B42" s="1278"/>
      <c r="C42" s="1279"/>
      <c r="D42" s="106"/>
      <c r="E42" s="1284" t="s">
        <v>31</v>
      </c>
      <c r="F42" s="1284"/>
      <c r="G42" s="1284"/>
      <c r="H42" s="1285"/>
      <c r="I42" s="107">
        <v>22</v>
      </c>
      <c r="J42" s="108">
        <v>20</v>
      </c>
      <c r="K42" s="108">
        <v>14</v>
      </c>
      <c r="L42" s="108">
        <v>5</v>
      </c>
      <c r="M42" s="109">
        <v>3</v>
      </c>
    </row>
    <row r="43" spans="2:13" ht="27.75" customHeight="1" x14ac:dyDescent="0.15">
      <c r="B43" s="1278"/>
      <c r="C43" s="1279"/>
      <c r="D43" s="106"/>
      <c r="E43" s="1284" t="s">
        <v>32</v>
      </c>
      <c r="F43" s="1284"/>
      <c r="G43" s="1284"/>
      <c r="H43" s="1285"/>
      <c r="I43" s="107">
        <v>1148</v>
      </c>
      <c r="J43" s="108">
        <v>1071</v>
      </c>
      <c r="K43" s="108">
        <v>1115</v>
      </c>
      <c r="L43" s="108">
        <v>1149</v>
      </c>
      <c r="M43" s="109">
        <v>985</v>
      </c>
    </row>
    <row r="44" spans="2:13" ht="27.75" customHeight="1" x14ac:dyDescent="0.15">
      <c r="B44" s="1278"/>
      <c r="C44" s="1279"/>
      <c r="D44" s="106"/>
      <c r="E44" s="1284" t="s">
        <v>33</v>
      </c>
      <c r="F44" s="1284"/>
      <c r="G44" s="1284"/>
      <c r="H44" s="1285"/>
      <c r="I44" s="107">
        <v>3432</v>
      </c>
      <c r="J44" s="108">
        <v>3252</v>
      </c>
      <c r="K44" s="108">
        <v>3048</v>
      </c>
      <c r="L44" s="108">
        <v>2894</v>
      </c>
      <c r="M44" s="109">
        <v>2755</v>
      </c>
    </row>
    <row r="45" spans="2:13" ht="27.75" customHeight="1" x14ac:dyDescent="0.15">
      <c r="B45" s="1278"/>
      <c r="C45" s="1279"/>
      <c r="D45" s="106"/>
      <c r="E45" s="1284" t="s">
        <v>34</v>
      </c>
      <c r="F45" s="1284"/>
      <c r="G45" s="1284"/>
      <c r="H45" s="1285"/>
      <c r="I45" s="107">
        <v>664</v>
      </c>
      <c r="J45" s="108">
        <v>590</v>
      </c>
      <c r="K45" s="108">
        <v>440</v>
      </c>
      <c r="L45" s="108">
        <v>429</v>
      </c>
      <c r="M45" s="109">
        <v>345</v>
      </c>
    </row>
    <row r="46" spans="2:13" ht="27.75" customHeight="1" x14ac:dyDescent="0.15">
      <c r="B46" s="1278"/>
      <c r="C46" s="1279"/>
      <c r="D46" s="110"/>
      <c r="E46" s="1284" t="s">
        <v>35</v>
      </c>
      <c r="F46" s="1284"/>
      <c r="G46" s="1284"/>
      <c r="H46" s="1285"/>
      <c r="I46" s="107" t="s">
        <v>527</v>
      </c>
      <c r="J46" s="108" t="s">
        <v>527</v>
      </c>
      <c r="K46" s="108" t="s">
        <v>527</v>
      </c>
      <c r="L46" s="108" t="s">
        <v>527</v>
      </c>
      <c r="M46" s="109" t="s">
        <v>527</v>
      </c>
    </row>
    <row r="47" spans="2:13" ht="27.75" customHeight="1" x14ac:dyDescent="0.15">
      <c r="B47" s="1278"/>
      <c r="C47" s="1279"/>
      <c r="D47" s="111"/>
      <c r="E47" s="1286" t="s">
        <v>36</v>
      </c>
      <c r="F47" s="1287"/>
      <c r="G47" s="1287"/>
      <c r="H47" s="1288"/>
      <c r="I47" s="107" t="s">
        <v>527</v>
      </c>
      <c r="J47" s="108" t="s">
        <v>527</v>
      </c>
      <c r="K47" s="108" t="s">
        <v>527</v>
      </c>
      <c r="L47" s="108" t="s">
        <v>527</v>
      </c>
      <c r="M47" s="109" t="s">
        <v>527</v>
      </c>
    </row>
    <row r="48" spans="2:13" ht="27.75" customHeight="1" x14ac:dyDescent="0.15">
      <c r="B48" s="1278"/>
      <c r="C48" s="1279"/>
      <c r="D48" s="106"/>
      <c r="E48" s="1284" t="s">
        <v>37</v>
      </c>
      <c r="F48" s="1284"/>
      <c r="G48" s="1284"/>
      <c r="H48" s="1285"/>
      <c r="I48" s="107" t="s">
        <v>527</v>
      </c>
      <c r="J48" s="108" t="s">
        <v>527</v>
      </c>
      <c r="K48" s="108" t="s">
        <v>527</v>
      </c>
      <c r="L48" s="108" t="s">
        <v>527</v>
      </c>
      <c r="M48" s="109" t="s">
        <v>527</v>
      </c>
    </row>
    <row r="49" spans="2:13" ht="27.75" customHeight="1" x14ac:dyDescent="0.15">
      <c r="B49" s="1280"/>
      <c r="C49" s="1281"/>
      <c r="D49" s="106"/>
      <c r="E49" s="1284" t="s">
        <v>38</v>
      </c>
      <c r="F49" s="1284"/>
      <c r="G49" s="1284"/>
      <c r="H49" s="1285"/>
      <c r="I49" s="107" t="s">
        <v>527</v>
      </c>
      <c r="J49" s="108" t="s">
        <v>527</v>
      </c>
      <c r="K49" s="108" t="s">
        <v>527</v>
      </c>
      <c r="L49" s="108" t="s">
        <v>527</v>
      </c>
      <c r="M49" s="109" t="s">
        <v>527</v>
      </c>
    </row>
    <row r="50" spans="2:13" ht="27.75" customHeight="1" x14ac:dyDescent="0.15">
      <c r="B50" s="1289" t="s">
        <v>39</v>
      </c>
      <c r="C50" s="1290"/>
      <c r="D50" s="112"/>
      <c r="E50" s="1284" t="s">
        <v>40</v>
      </c>
      <c r="F50" s="1284"/>
      <c r="G50" s="1284"/>
      <c r="H50" s="1285"/>
      <c r="I50" s="107">
        <v>1480</v>
      </c>
      <c r="J50" s="108">
        <v>1459</v>
      </c>
      <c r="K50" s="108">
        <v>1327</v>
      </c>
      <c r="L50" s="108">
        <v>1429</v>
      </c>
      <c r="M50" s="109">
        <v>1631</v>
      </c>
    </row>
    <row r="51" spans="2:13" ht="27.75" customHeight="1" x14ac:dyDescent="0.15">
      <c r="B51" s="1278"/>
      <c r="C51" s="1279"/>
      <c r="D51" s="106"/>
      <c r="E51" s="1284" t="s">
        <v>41</v>
      </c>
      <c r="F51" s="1284"/>
      <c r="G51" s="1284"/>
      <c r="H51" s="1285"/>
      <c r="I51" s="107">
        <v>157</v>
      </c>
      <c r="J51" s="108">
        <v>164</v>
      </c>
      <c r="K51" s="108">
        <v>183</v>
      </c>
      <c r="L51" s="108">
        <v>171</v>
      </c>
      <c r="M51" s="109">
        <v>160</v>
      </c>
    </row>
    <row r="52" spans="2:13" ht="27.75" customHeight="1" x14ac:dyDescent="0.15">
      <c r="B52" s="1280"/>
      <c r="C52" s="1281"/>
      <c r="D52" s="106"/>
      <c r="E52" s="1284" t="s">
        <v>42</v>
      </c>
      <c r="F52" s="1284"/>
      <c r="G52" s="1284"/>
      <c r="H52" s="1285"/>
      <c r="I52" s="107">
        <v>8097</v>
      </c>
      <c r="J52" s="108">
        <v>7914</v>
      </c>
      <c r="K52" s="108">
        <v>7647</v>
      </c>
      <c r="L52" s="108">
        <v>7383</v>
      </c>
      <c r="M52" s="109">
        <v>7119</v>
      </c>
    </row>
    <row r="53" spans="2:13" ht="27.75" customHeight="1" thickBot="1" x14ac:dyDescent="0.2">
      <c r="B53" s="1291" t="s">
        <v>43</v>
      </c>
      <c r="C53" s="1292"/>
      <c r="D53" s="113"/>
      <c r="E53" s="1293" t="s">
        <v>44</v>
      </c>
      <c r="F53" s="1293"/>
      <c r="G53" s="1293"/>
      <c r="H53" s="1294"/>
      <c r="I53" s="114">
        <v>1843</v>
      </c>
      <c r="J53" s="115">
        <v>2082</v>
      </c>
      <c r="K53" s="115">
        <v>1966</v>
      </c>
      <c r="L53" s="115">
        <v>1735</v>
      </c>
      <c r="M53" s="116">
        <v>1180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KJ7IGZu0iTdaNrYqduyJfbx43LEjn/NaKIO8zDwIEIWv6AXgmToautEpuruywxxbsbkU24Bf4l087GrBbYV5dQ==" saltValue="tkoJahx1R3QNm6k9NrlQ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election activeCell="B3" sqref="B3:K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303" t="s">
        <v>47</v>
      </c>
      <c r="D55" s="1303"/>
      <c r="E55" s="1304"/>
      <c r="F55" s="128">
        <v>753</v>
      </c>
      <c r="G55" s="128">
        <v>754</v>
      </c>
      <c r="H55" s="129">
        <v>754</v>
      </c>
    </row>
    <row r="56" spans="2:8" ht="52.5" customHeight="1" x14ac:dyDescent="0.15">
      <c r="B56" s="130"/>
      <c r="C56" s="1305" t="s">
        <v>48</v>
      </c>
      <c r="D56" s="1305"/>
      <c r="E56" s="1306"/>
      <c r="F56" s="131" t="s">
        <v>527</v>
      </c>
      <c r="G56" s="131" t="s">
        <v>527</v>
      </c>
      <c r="H56" s="132" t="s">
        <v>527</v>
      </c>
    </row>
    <row r="57" spans="2:8" ht="53.25" customHeight="1" x14ac:dyDescent="0.15">
      <c r="B57" s="130"/>
      <c r="C57" s="1307" t="s">
        <v>49</v>
      </c>
      <c r="D57" s="1307"/>
      <c r="E57" s="1308"/>
      <c r="F57" s="133">
        <v>858</v>
      </c>
      <c r="G57" s="133">
        <v>866</v>
      </c>
      <c r="H57" s="134">
        <v>963</v>
      </c>
    </row>
    <row r="58" spans="2:8" ht="45.75" customHeight="1" x14ac:dyDescent="0.15">
      <c r="B58" s="135"/>
      <c r="C58" s="1295" t="s">
        <v>603</v>
      </c>
      <c r="D58" s="1296"/>
      <c r="E58" s="1297"/>
      <c r="F58" s="136">
        <v>462</v>
      </c>
      <c r="G58" s="136">
        <v>457</v>
      </c>
      <c r="H58" s="137">
        <v>407</v>
      </c>
    </row>
    <row r="59" spans="2:8" ht="45.75" customHeight="1" x14ac:dyDescent="0.15">
      <c r="B59" s="135"/>
      <c r="C59" s="1295" t="s">
        <v>604</v>
      </c>
      <c r="D59" s="1296"/>
      <c r="E59" s="1297"/>
      <c r="F59" s="136">
        <v>152</v>
      </c>
      <c r="G59" s="136">
        <v>152</v>
      </c>
      <c r="H59" s="137">
        <v>152</v>
      </c>
    </row>
    <row r="60" spans="2:8" ht="45.75" customHeight="1" x14ac:dyDescent="0.15">
      <c r="B60" s="135"/>
      <c r="C60" s="1295" t="s">
        <v>605</v>
      </c>
      <c r="D60" s="1296"/>
      <c r="E60" s="1297"/>
      <c r="F60" s="136">
        <v>59</v>
      </c>
      <c r="G60" s="136">
        <v>60</v>
      </c>
      <c r="H60" s="137">
        <v>112</v>
      </c>
    </row>
    <row r="61" spans="2:8" ht="45.75" customHeight="1" x14ac:dyDescent="0.15">
      <c r="B61" s="135"/>
      <c r="C61" s="1295" t="s">
        <v>606</v>
      </c>
      <c r="D61" s="1296"/>
      <c r="E61" s="1297"/>
      <c r="F61" s="136">
        <v>70</v>
      </c>
      <c r="G61" s="136">
        <v>80</v>
      </c>
      <c r="H61" s="137">
        <v>110</v>
      </c>
    </row>
    <row r="62" spans="2:8" ht="45.75" customHeight="1" thickBot="1" x14ac:dyDescent="0.2">
      <c r="B62" s="138"/>
      <c r="C62" s="1298" t="s">
        <v>607</v>
      </c>
      <c r="D62" s="1299"/>
      <c r="E62" s="1300"/>
      <c r="F62" s="139">
        <v>61</v>
      </c>
      <c r="G62" s="139">
        <v>61</v>
      </c>
      <c r="H62" s="140">
        <v>105</v>
      </c>
    </row>
    <row r="63" spans="2:8" ht="52.5" customHeight="1" thickBot="1" x14ac:dyDescent="0.2">
      <c r="B63" s="141"/>
      <c r="C63" s="1301" t="s">
        <v>50</v>
      </c>
      <c r="D63" s="1301"/>
      <c r="E63" s="1302"/>
      <c r="F63" s="142">
        <v>1611</v>
      </c>
      <c r="G63" s="142">
        <v>1620</v>
      </c>
      <c r="H63" s="143">
        <v>1717</v>
      </c>
    </row>
    <row r="64" spans="2:8" ht="15" customHeight="1" x14ac:dyDescent="0.15"/>
  </sheetData>
  <sheetProtection algorithmName="SHA-512" hashValue="fZUjzsaOPDKdOzyTOkrK4cIT7SV5WczVn8J/I61Utbt7PlR7Hk4esP0OkoqewdE3O+5jTGr99Ro5kl2KE0umUw==" saltValue="O4aQyk3h7Vso2QM8t9rF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7FECB-AB59-42EA-B910-E411E802C7BF}">
  <sheetPr>
    <pageSetUpPr fitToPage="1"/>
  </sheetPr>
  <dimension ref="A1:WZM160"/>
  <sheetViews>
    <sheetView showGridLines="0" topLeftCell="AN1" zoomScale="90" zoomScaleNormal="9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611</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569</v>
      </c>
      <c r="BQ50" s="1314"/>
      <c r="BR50" s="1314"/>
      <c r="BS50" s="1314"/>
      <c r="BT50" s="1314"/>
      <c r="BU50" s="1314"/>
      <c r="BV50" s="1314"/>
      <c r="BW50" s="1314"/>
      <c r="BX50" s="1314" t="s">
        <v>570</v>
      </c>
      <c r="BY50" s="1314"/>
      <c r="BZ50" s="1314"/>
      <c r="CA50" s="1314"/>
      <c r="CB50" s="1314"/>
      <c r="CC50" s="1314"/>
      <c r="CD50" s="1314"/>
      <c r="CE50" s="1314"/>
      <c r="CF50" s="1314" t="s">
        <v>571</v>
      </c>
      <c r="CG50" s="1314"/>
      <c r="CH50" s="1314"/>
      <c r="CI50" s="1314"/>
      <c r="CJ50" s="1314"/>
      <c r="CK50" s="1314"/>
      <c r="CL50" s="1314"/>
      <c r="CM50" s="1314"/>
      <c r="CN50" s="1314" t="s">
        <v>572</v>
      </c>
      <c r="CO50" s="1314"/>
      <c r="CP50" s="1314"/>
      <c r="CQ50" s="1314"/>
      <c r="CR50" s="1314"/>
      <c r="CS50" s="1314"/>
      <c r="CT50" s="1314"/>
      <c r="CU50" s="1314"/>
      <c r="CV50" s="1314" t="s">
        <v>573</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612</v>
      </c>
      <c r="AO51" s="1312"/>
      <c r="AP51" s="1312"/>
      <c r="AQ51" s="1312"/>
      <c r="AR51" s="1312"/>
      <c r="AS51" s="1312"/>
      <c r="AT51" s="1312"/>
      <c r="AU51" s="1312"/>
      <c r="AV51" s="1312"/>
      <c r="AW51" s="1312"/>
      <c r="AX51" s="1312"/>
      <c r="AY51" s="1312"/>
      <c r="AZ51" s="1312"/>
      <c r="BA51" s="1312"/>
      <c r="BB51" s="1312" t="s">
        <v>613</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21"/>
      <c r="CO51" s="1309"/>
      <c r="CP51" s="1309"/>
      <c r="CQ51" s="1309"/>
      <c r="CR51" s="1309"/>
      <c r="CS51" s="1309"/>
      <c r="CT51" s="1309"/>
      <c r="CU51" s="1309"/>
      <c r="CV51" s="1321"/>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614</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21"/>
      <c r="CO53" s="1309"/>
      <c r="CP53" s="1309"/>
      <c r="CQ53" s="1309"/>
      <c r="CR53" s="1309"/>
      <c r="CS53" s="1309"/>
      <c r="CT53" s="1309"/>
      <c r="CU53" s="1309"/>
      <c r="CV53" s="1321"/>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615</v>
      </c>
      <c r="AO55" s="1314"/>
      <c r="AP55" s="1314"/>
      <c r="AQ55" s="1314"/>
      <c r="AR55" s="1314"/>
      <c r="AS55" s="1314"/>
      <c r="AT55" s="1314"/>
      <c r="AU55" s="1314"/>
      <c r="AV55" s="1314"/>
      <c r="AW55" s="1314"/>
      <c r="AX55" s="1314"/>
      <c r="AY55" s="1314"/>
      <c r="AZ55" s="1314"/>
      <c r="BA55" s="1314"/>
      <c r="BB55" s="1312" t="s">
        <v>613</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21"/>
      <c r="CO55" s="1309"/>
      <c r="CP55" s="1309"/>
      <c r="CQ55" s="1309"/>
      <c r="CR55" s="1309"/>
      <c r="CS55" s="1309"/>
      <c r="CT55" s="1309"/>
      <c r="CU55" s="1309"/>
      <c r="CV55" s="1321"/>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614</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21"/>
      <c r="CO57" s="1309"/>
      <c r="CP57" s="1309"/>
      <c r="CQ57" s="1309"/>
      <c r="CR57" s="1309"/>
      <c r="CS57" s="1309"/>
      <c r="CT57" s="1309"/>
      <c r="CU57" s="1309"/>
      <c r="CV57" s="1321"/>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616</v>
      </c>
    </row>
    <row r="64" spans="1:109" x14ac:dyDescent="0.15">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618</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611</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569</v>
      </c>
      <c r="BQ72" s="1314"/>
      <c r="BR72" s="1314"/>
      <c r="BS72" s="1314"/>
      <c r="BT72" s="1314"/>
      <c r="BU72" s="1314"/>
      <c r="BV72" s="1314"/>
      <c r="BW72" s="1314"/>
      <c r="BX72" s="1314" t="s">
        <v>570</v>
      </c>
      <c r="BY72" s="1314"/>
      <c r="BZ72" s="1314"/>
      <c r="CA72" s="1314"/>
      <c r="CB72" s="1314"/>
      <c r="CC72" s="1314"/>
      <c r="CD72" s="1314"/>
      <c r="CE72" s="1314"/>
      <c r="CF72" s="1314" t="s">
        <v>571</v>
      </c>
      <c r="CG72" s="1314"/>
      <c r="CH72" s="1314"/>
      <c r="CI72" s="1314"/>
      <c r="CJ72" s="1314"/>
      <c r="CK72" s="1314"/>
      <c r="CL72" s="1314"/>
      <c r="CM72" s="1314"/>
      <c r="CN72" s="1314" t="s">
        <v>572</v>
      </c>
      <c r="CO72" s="1314"/>
      <c r="CP72" s="1314"/>
      <c r="CQ72" s="1314"/>
      <c r="CR72" s="1314"/>
      <c r="CS72" s="1314"/>
      <c r="CT72" s="1314"/>
      <c r="CU72" s="1314"/>
      <c r="CV72" s="1314" t="s">
        <v>573</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612</v>
      </c>
      <c r="AO73" s="1312"/>
      <c r="AP73" s="1312"/>
      <c r="AQ73" s="1312"/>
      <c r="AR73" s="1312"/>
      <c r="AS73" s="1312"/>
      <c r="AT73" s="1312"/>
      <c r="AU73" s="1312"/>
      <c r="AV73" s="1312"/>
      <c r="AW73" s="1312"/>
      <c r="AX73" s="1312"/>
      <c r="AY73" s="1312"/>
      <c r="AZ73" s="1312"/>
      <c r="BA73" s="1312"/>
      <c r="BB73" s="1312" t="s">
        <v>613</v>
      </c>
      <c r="BC73" s="1312"/>
      <c r="BD73" s="1312"/>
      <c r="BE73" s="1312"/>
      <c r="BF73" s="1312"/>
      <c r="BG73" s="1312"/>
      <c r="BH73" s="1312"/>
      <c r="BI73" s="1312"/>
      <c r="BJ73" s="1312"/>
      <c r="BK73" s="1312"/>
      <c r="BL73" s="1312"/>
      <c r="BM73" s="1312"/>
      <c r="BN73" s="1312"/>
      <c r="BO73" s="1312"/>
      <c r="BP73" s="1309">
        <v>62.3</v>
      </c>
      <c r="BQ73" s="1309"/>
      <c r="BR73" s="1309"/>
      <c r="BS73" s="1309"/>
      <c r="BT73" s="1309"/>
      <c r="BU73" s="1309"/>
      <c r="BV73" s="1309"/>
      <c r="BW73" s="1309"/>
      <c r="BX73" s="1309">
        <v>70.7</v>
      </c>
      <c r="BY73" s="1309"/>
      <c r="BZ73" s="1309"/>
      <c r="CA73" s="1309"/>
      <c r="CB73" s="1309"/>
      <c r="CC73" s="1309"/>
      <c r="CD73" s="1309"/>
      <c r="CE73" s="1309"/>
      <c r="CF73" s="1309">
        <v>67.8</v>
      </c>
      <c r="CG73" s="1309"/>
      <c r="CH73" s="1309"/>
      <c r="CI73" s="1309"/>
      <c r="CJ73" s="1309"/>
      <c r="CK73" s="1309"/>
      <c r="CL73" s="1309"/>
      <c r="CM73" s="1309"/>
      <c r="CN73" s="1309">
        <v>60.6</v>
      </c>
      <c r="CO73" s="1309"/>
      <c r="CP73" s="1309"/>
      <c r="CQ73" s="1309"/>
      <c r="CR73" s="1309"/>
      <c r="CS73" s="1309"/>
      <c r="CT73" s="1309"/>
      <c r="CU73" s="1309"/>
      <c r="CV73" s="1309">
        <v>41.6</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617</v>
      </c>
      <c r="BC75" s="1312"/>
      <c r="BD75" s="1312"/>
      <c r="BE75" s="1312"/>
      <c r="BF75" s="1312"/>
      <c r="BG75" s="1312"/>
      <c r="BH75" s="1312"/>
      <c r="BI75" s="1312"/>
      <c r="BJ75" s="1312"/>
      <c r="BK75" s="1312"/>
      <c r="BL75" s="1312"/>
      <c r="BM75" s="1312"/>
      <c r="BN75" s="1312"/>
      <c r="BO75" s="1312"/>
      <c r="BP75" s="1309">
        <v>7</v>
      </c>
      <c r="BQ75" s="1309"/>
      <c r="BR75" s="1309"/>
      <c r="BS75" s="1309"/>
      <c r="BT75" s="1309"/>
      <c r="BU75" s="1309"/>
      <c r="BV75" s="1309"/>
      <c r="BW75" s="1309"/>
      <c r="BX75" s="1309">
        <v>6.6</v>
      </c>
      <c r="BY75" s="1309"/>
      <c r="BZ75" s="1309"/>
      <c r="CA75" s="1309"/>
      <c r="CB75" s="1309"/>
      <c r="CC75" s="1309"/>
      <c r="CD75" s="1309"/>
      <c r="CE75" s="1309"/>
      <c r="CF75" s="1309">
        <v>6.8</v>
      </c>
      <c r="CG75" s="1309"/>
      <c r="CH75" s="1309"/>
      <c r="CI75" s="1309"/>
      <c r="CJ75" s="1309"/>
      <c r="CK75" s="1309"/>
      <c r="CL75" s="1309"/>
      <c r="CM75" s="1309"/>
      <c r="CN75" s="1309">
        <v>6.7</v>
      </c>
      <c r="CO75" s="1309"/>
      <c r="CP75" s="1309"/>
      <c r="CQ75" s="1309"/>
      <c r="CR75" s="1309"/>
      <c r="CS75" s="1309"/>
      <c r="CT75" s="1309"/>
      <c r="CU75" s="1309"/>
      <c r="CV75" s="1309">
        <v>5.7</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615</v>
      </c>
      <c r="AO77" s="1314"/>
      <c r="AP77" s="1314"/>
      <c r="AQ77" s="1314"/>
      <c r="AR77" s="1314"/>
      <c r="AS77" s="1314"/>
      <c r="AT77" s="1314"/>
      <c r="AU77" s="1314"/>
      <c r="AV77" s="1314"/>
      <c r="AW77" s="1314"/>
      <c r="AX77" s="1314"/>
      <c r="AY77" s="1314"/>
      <c r="AZ77" s="1314"/>
      <c r="BA77" s="1314"/>
      <c r="BB77" s="1312" t="s">
        <v>613</v>
      </c>
      <c r="BC77" s="1312"/>
      <c r="BD77" s="1312"/>
      <c r="BE77" s="1312"/>
      <c r="BF77" s="1312"/>
      <c r="BG77" s="1312"/>
      <c r="BH77" s="1312"/>
      <c r="BI77" s="1312"/>
      <c r="BJ77" s="1312"/>
      <c r="BK77" s="1312"/>
      <c r="BL77" s="1312"/>
      <c r="BM77" s="1312"/>
      <c r="BN77" s="1312"/>
      <c r="BO77" s="1312"/>
      <c r="BP77" s="1309">
        <v>0.8</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617</v>
      </c>
      <c r="BC79" s="1312"/>
      <c r="BD79" s="1312"/>
      <c r="BE79" s="1312"/>
      <c r="BF79" s="1312"/>
      <c r="BG79" s="1312"/>
      <c r="BH79" s="1312"/>
      <c r="BI79" s="1312"/>
      <c r="BJ79" s="1312"/>
      <c r="BK79" s="1312"/>
      <c r="BL79" s="1312"/>
      <c r="BM79" s="1312"/>
      <c r="BN79" s="1312"/>
      <c r="BO79" s="1312"/>
      <c r="BP79" s="1309">
        <v>8.1</v>
      </c>
      <c r="BQ79" s="1309"/>
      <c r="BR79" s="1309"/>
      <c r="BS79" s="1309"/>
      <c r="BT79" s="1309"/>
      <c r="BU79" s="1309"/>
      <c r="BV79" s="1309"/>
      <c r="BW79" s="1309"/>
      <c r="BX79" s="1309">
        <v>7.3</v>
      </c>
      <c r="BY79" s="1309"/>
      <c r="BZ79" s="1309"/>
      <c r="CA79" s="1309"/>
      <c r="CB79" s="1309"/>
      <c r="CC79" s="1309"/>
      <c r="CD79" s="1309"/>
      <c r="CE79" s="1309"/>
      <c r="CF79" s="1309">
        <v>7.2</v>
      </c>
      <c r="CG79" s="1309"/>
      <c r="CH79" s="1309"/>
      <c r="CI79" s="1309"/>
      <c r="CJ79" s="1309"/>
      <c r="CK79" s="1309"/>
      <c r="CL79" s="1309"/>
      <c r="CM79" s="1309"/>
      <c r="CN79" s="1309">
        <v>7.2</v>
      </c>
      <c r="CO79" s="1309"/>
      <c r="CP79" s="1309"/>
      <c r="CQ79" s="1309"/>
      <c r="CR79" s="1309"/>
      <c r="CS79" s="1309"/>
      <c r="CT79" s="1309"/>
      <c r="CU79" s="1309"/>
      <c r="CV79" s="1309">
        <v>7.7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Iddyu/3e7EJV22nsYVfCc8ds5qWHHP5KfTPo0vUHip+k/MSbAh6hi+ngGNIWmICFLc2ghTk7e3peSH3R8J/xbg==" saltValue="urEDPCeEULNjch3zllkb8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EB5F3-6BFB-4FCC-A0EA-75505CA9BB38}">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515</v>
      </c>
    </row>
  </sheetData>
  <sheetProtection algorithmName="SHA-512" hashValue="4bioy7QB6JY4/YiXsl06NpOImLQnKnxPBYzYnRXcgkjL6+JkmS1USLh1EhjRE4pbwC7wJnxn5z4fVAKS+l+hPw==" saltValue="wCd6Slf71FhBWrhVG/w71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846E3-5218-4573-A1FC-28A8160657A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515</v>
      </c>
    </row>
  </sheetData>
  <sheetProtection algorithmName="SHA-512" hashValue="G5ZOYoT0jQvBsEWQPrh4srlaL66wzgtdAaUFdOSDtQ9buAtBpSGhD7gzbJQ2d0YV3QvE+5PP0/Xm3qbqCUYm5A==" saltValue="6+bGMF0GxhXxRPO0RyaY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566</v>
      </c>
      <c r="G2" s="157"/>
      <c r="H2" s="158"/>
    </row>
    <row r="3" spans="1:8" x14ac:dyDescent="0.15">
      <c r="A3" s="154" t="s">
        <v>559</v>
      </c>
      <c r="B3" s="159"/>
      <c r="C3" s="160"/>
      <c r="D3" s="161">
        <v>167658</v>
      </c>
      <c r="E3" s="162"/>
      <c r="F3" s="163">
        <v>128611</v>
      </c>
      <c r="G3" s="164"/>
      <c r="H3" s="165"/>
    </row>
    <row r="4" spans="1:8" x14ac:dyDescent="0.15">
      <c r="A4" s="166"/>
      <c r="B4" s="167"/>
      <c r="C4" s="168"/>
      <c r="D4" s="169">
        <v>6788</v>
      </c>
      <c r="E4" s="170"/>
      <c r="F4" s="171">
        <v>61552</v>
      </c>
      <c r="G4" s="172"/>
      <c r="H4" s="173"/>
    </row>
    <row r="5" spans="1:8" x14ac:dyDescent="0.15">
      <c r="A5" s="154" t="s">
        <v>561</v>
      </c>
      <c r="B5" s="159"/>
      <c r="C5" s="160"/>
      <c r="D5" s="161">
        <v>182749</v>
      </c>
      <c r="E5" s="162"/>
      <c r="F5" s="163">
        <v>138651</v>
      </c>
      <c r="G5" s="164"/>
      <c r="H5" s="165"/>
    </row>
    <row r="6" spans="1:8" x14ac:dyDescent="0.15">
      <c r="A6" s="166"/>
      <c r="B6" s="167"/>
      <c r="C6" s="168"/>
      <c r="D6" s="169">
        <v>20099</v>
      </c>
      <c r="E6" s="170"/>
      <c r="F6" s="171">
        <v>71211</v>
      </c>
      <c r="G6" s="172"/>
      <c r="H6" s="173"/>
    </row>
    <row r="7" spans="1:8" x14ac:dyDescent="0.15">
      <c r="A7" s="154" t="s">
        <v>562</v>
      </c>
      <c r="B7" s="159"/>
      <c r="C7" s="160"/>
      <c r="D7" s="161">
        <v>87821</v>
      </c>
      <c r="E7" s="162"/>
      <c r="F7" s="163">
        <v>122882</v>
      </c>
      <c r="G7" s="164"/>
      <c r="H7" s="165"/>
    </row>
    <row r="8" spans="1:8" x14ac:dyDescent="0.15">
      <c r="A8" s="166"/>
      <c r="B8" s="167"/>
      <c r="C8" s="168"/>
      <c r="D8" s="169">
        <v>13254</v>
      </c>
      <c r="E8" s="170"/>
      <c r="F8" s="171">
        <v>65785</v>
      </c>
      <c r="G8" s="172"/>
      <c r="H8" s="173"/>
    </row>
    <row r="9" spans="1:8" x14ac:dyDescent="0.15">
      <c r="A9" s="154" t="s">
        <v>563</v>
      </c>
      <c r="B9" s="159"/>
      <c r="C9" s="160"/>
      <c r="D9" s="161">
        <v>55484</v>
      </c>
      <c r="E9" s="162"/>
      <c r="F9" s="163">
        <v>114790</v>
      </c>
      <c r="G9" s="164"/>
      <c r="H9" s="165"/>
    </row>
    <row r="10" spans="1:8" x14ac:dyDescent="0.15">
      <c r="A10" s="166"/>
      <c r="B10" s="167"/>
      <c r="C10" s="168"/>
      <c r="D10" s="169">
        <v>15892</v>
      </c>
      <c r="E10" s="170"/>
      <c r="F10" s="171">
        <v>55601</v>
      </c>
      <c r="G10" s="172"/>
      <c r="H10" s="173"/>
    </row>
    <row r="11" spans="1:8" x14ac:dyDescent="0.15">
      <c r="A11" s="154" t="s">
        <v>564</v>
      </c>
      <c r="B11" s="159"/>
      <c r="C11" s="160"/>
      <c r="D11" s="161">
        <v>104935</v>
      </c>
      <c r="E11" s="162"/>
      <c r="F11" s="163">
        <v>126262</v>
      </c>
      <c r="G11" s="164"/>
      <c r="H11" s="165"/>
    </row>
    <row r="12" spans="1:8" x14ac:dyDescent="0.15">
      <c r="A12" s="166"/>
      <c r="B12" s="167"/>
      <c r="C12" s="174"/>
      <c r="D12" s="169">
        <v>8975</v>
      </c>
      <c r="E12" s="170"/>
      <c r="F12" s="171">
        <v>56769</v>
      </c>
      <c r="G12" s="172"/>
      <c r="H12" s="173"/>
    </row>
    <row r="13" spans="1:8" x14ac:dyDescent="0.15">
      <c r="A13" s="154"/>
      <c r="B13" s="159"/>
      <c r="C13" s="175"/>
      <c r="D13" s="176">
        <v>119729</v>
      </c>
      <c r="E13" s="177"/>
      <c r="F13" s="178">
        <v>126239</v>
      </c>
      <c r="G13" s="179"/>
      <c r="H13" s="165"/>
    </row>
    <row r="14" spans="1:8" x14ac:dyDescent="0.15">
      <c r="A14" s="166"/>
      <c r="B14" s="167"/>
      <c r="C14" s="168"/>
      <c r="D14" s="169">
        <v>13002</v>
      </c>
      <c r="E14" s="170"/>
      <c r="F14" s="171">
        <v>62184</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15.82</v>
      </c>
      <c r="C19" s="180">
        <f>ROUND(VALUE(SUBSTITUTE(実質収支比率等に係る経年分析!G$48,"▲","-")),2)</f>
        <v>11.2</v>
      </c>
      <c r="D19" s="180">
        <f>ROUND(VALUE(SUBSTITUTE(実質収支比率等に係る経年分析!H$48,"▲","-")),2)</f>
        <v>13.2</v>
      </c>
      <c r="E19" s="180">
        <f>ROUND(VALUE(SUBSTITUTE(実質収支比率等に係る経年分析!I$48,"▲","-")),2)</f>
        <v>13.75</v>
      </c>
      <c r="F19" s="180">
        <f>ROUND(VALUE(SUBSTITUTE(実質収支比率等に係る経年分析!J$48,"▲","-")),2)</f>
        <v>21.71</v>
      </c>
    </row>
    <row r="20" spans="1:11" x14ac:dyDescent="0.15">
      <c r="A20" s="180" t="s">
        <v>54</v>
      </c>
      <c r="B20" s="180">
        <f>ROUND(VALUE(SUBSTITUTE(実質収支比率等に係る経年分析!F$47,"▲","-")),2)</f>
        <v>24.42</v>
      </c>
      <c r="C20" s="180">
        <f>ROUND(VALUE(SUBSTITUTE(実質収支比率等に係る経年分析!G$47,"▲","-")),2)</f>
        <v>24.54</v>
      </c>
      <c r="D20" s="180">
        <f>ROUND(VALUE(SUBSTITUTE(実質収支比率等に係る経年分析!H$47,"▲","-")),2)</f>
        <v>21.76</v>
      </c>
      <c r="E20" s="180">
        <f>ROUND(VALUE(SUBSTITUTE(実質収支比率等に係る経年分析!I$47,"▲","-")),2)</f>
        <v>21.95</v>
      </c>
      <c r="F20" s="180">
        <f>ROUND(VALUE(SUBSTITUTE(実質収支比率等に係る経年分析!J$47,"▲","-")),2)</f>
        <v>22.19</v>
      </c>
    </row>
    <row r="21" spans="1:11" x14ac:dyDescent="0.15">
      <c r="A21" s="180" t="s">
        <v>55</v>
      </c>
      <c r="B21" s="180">
        <f>IF(ISNUMBER(VALUE(SUBSTITUTE(実質収支比率等に係る経年分析!F$49,"▲","-"))),ROUND(VALUE(SUBSTITUTE(実質収支比率等に係る経年分析!F$49,"▲","-")),2),NA())</f>
        <v>9.17</v>
      </c>
      <c r="C21" s="180">
        <f>IF(ISNUMBER(VALUE(SUBSTITUTE(実質収支比率等に係る経年分析!G$49,"▲","-"))),ROUND(VALUE(SUBSTITUTE(実質収支比率等に係る経年分析!G$49,"▲","-")),2),NA())</f>
        <v>3.35</v>
      </c>
      <c r="D21" s="180">
        <f>IF(ISNUMBER(VALUE(SUBSTITUTE(実質収支比率等に係る経年分析!H$49,"▲","-"))),ROUND(VALUE(SUBSTITUTE(実質収支比率等に係る経年分析!H$49,"▲","-")),2),NA())</f>
        <v>4.67</v>
      </c>
      <c r="E21" s="180">
        <f>IF(ISNUMBER(VALUE(SUBSTITUTE(実質収支比率等に係る経年分析!I$49,"▲","-"))),ROUND(VALUE(SUBSTITUTE(実質収支比率等に係る経年分析!I$49,"▲","-")),2),NA())</f>
        <v>6.43</v>
      </c>
      <c r="F21" s="180">
        <f>IF(ISNUMBER(VALUE(SUBSTITUTE(実質収支比率等に係る経年分析!J$49,"▲","-"))),ROUND(VALUE(SUBSTITUTE(実質収支比率等に係る経年分析!J$49,"▲","-")),2),NA())</f>
        <v>15.7</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国見町後期高齢者医療特別会計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国見町国民健康保険特別会計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2.2799999999999998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2.4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2.58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国見町渇水対策施設特別会計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国見町公共下水道事業特別会計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国見町土地開発事業特別会計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0.94</v>
      </c>
    </row>
    <row r="34" spans="1:16" x14ac:dyDescent="0.15">
      <c r="A34" s="181" t="str">
        <f>IF(連結実質赤字比率に係る赤字・黒字の構成分析!C$36="",NA(),連結実質赤字比率に係る赤字・黒字の構成分析!C$36)</f>
        <v>国見町介護保険特別会計(保険事業勘定)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1.43</v>
      </c>
    </row>
    <row r="35" spans="1:16" x14ac:dyDescent="0.15">
      <c r="A35" s="181" t="str">
        <f>IF(連結実質赤字比率に係る赤字・黒字の構成分析!C$35="",NA(),連結実質赤字比率に係る赤字・黒字の構成分析!C$35)</f>
        <v>国見町水道事業会計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15.03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16.12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15.81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21.44</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558</v>
      </c>
      <c r="E42" s="182"/>
      <c r="F42" s="182"/>
      <c r="G42" s="182">
        <f>'実質公債費比率（分子）の構造'!L$52</f>
        <v>557</v>
      </c>
      <c r="H42" s="182"/>
      <c r="I42" s="182"/>
      <c r="J42" s="182">
        <f>'実質公債費比率（分子）の構造'!M$52</f>
        <v>586</v>
      </c>
      <c r="K42" s="182"/>
      <c r="L42" s="182"/>
      <c r="M42" s="182">
        <f>'実質公債費比率（分子）の構造'!N$52</f>
        <v>585</v>
      </c>
      <c r="N42" s="182"/>
      <c r="O42" s="182"/>
      <c r="P42" s="182">
        <f>'実質公債費比率（分子）の構造'!O$52</f>
        <v>580</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3</v>
      </c>
      <c r="C44" s="182"/>
      <c r="D44" s="182"/>
      <c r="E44" s="182">
        <f>'実質公債費比率（分子）の構造'!L$50</f>
        <v>5</v>
      </c>
      <c r="F44" s="182"/>
      <c r="G44" s="182"/>
      <c r="H44" s="182">
        <f>'実質公債費比率（分子）の構造'!M$50</f>
        <v>6</v>
      </c>
      <c r="I44" s="182"/>
      <c r="J44" s="182"/>
      <c r="K44" s="182">
        <f>'実質公債費比率（分子）の構造'!N$50</f>
        <v>9</v>
      </c>
      <c r="L44" s="182"/>
      <c r="M44" s="182"/>
      <c r="N44" s="182">
        <f>'実質公債費比率（分子）の構造'!O$50</f>
        <v>2</v>
      </c>
      <c r="O44" s="182"/>
      <c r="P44" s="182"/>
    </row>
    <row r="45" spans="1:16" x14ac:dyDescent="0.15">
      <c r="A45" s="182" t="s">
        <v>65</v>
      </c>
      <c r="B45" s="182">
        <f>'実質公債費比率（分子）の構造'!K$49</f>
        <v>308</v>
      </c>
      <c r="C45" s="182"/>
      <c r="D45" s="182"/>
      <c r="E45" s="182">
        <f>'実質公債費比率（分子）の構造'!L$49</f>
        <v>334</v>
      </c>
      <c r="F45" s="182"/>
      <c r="G45" s="182"/>
      <c r="H45" s="182">
        <f>'実質公債費比率（分子）の構造'!M$49</f>
        <v>343</v>
      </c>
      <c r="I45" s="182"/>
      <c r="J45" s="182"/>
      <c r="K45" s="182">
        <f>'実質公債費比率（分子）の構造'!N$49</f>
        <v>345</v>
      </c>
      <c r="L45" s="182"/>
      <c r="M45" s="182"/>
      <c r="N45" s="182">
        <f>'実質公債費比率（分子）の構造'!O$49</f>
        <v>348</v>
      </c>
      <c r="O45" s="182"/>
      <c r="P45" s="182"/>
    </row>
    <row r="46" spans="1:16" x14ac:dyDescent="0.15">
      <c r="A46" s="182" t="s">
        <v>66</v>
      </c>
      <c r="B46" s="182">
        <f>'実質公債費比率（分子）の構造'!K$48</f>
        <v>40</v>
      </c>
      <c r="C46" s="182"/>
      <c r="D46" s="182"/>
      <c r="E46" s="182">
        <f>'実質公債費比率（分子）の構造'!L$48</f>
        <v>61</v>
      </c>
      <c r="F46" s="182"/>
      <c r="G46" s="182"/>
      <c r="H46" s="182">
        <f>'実質公債費比率（分子）の構造'!M$48</f>
        <v>73</v>
      </c>
      <c r="I46" s="182"/>
      <c r="J46" s="182"/>
      <c r="K46" s="182">
        <f>'実質公債費比率（分子）の構造'!N$48</f>
        <v>66</v>
      </c>
      <c r="L46" s="182"/>
      <c r="M46" s="182"/>
      <c r="N46" s="182">
        <f>'実質公債費比率（分子）の構造'!O$48</f>
        <v>71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383</v>
      </c>
      <c r="C49" s="182"/>
      <c r="D49" s="182"/>
      <c r="E49" s="182">
        <f>'実質公債費比率（分子）の構造'!L$45</f>
        <v>379</v>
      </c>
      <c r="F49" s="182"/>
      <c r="G49" s="182"/>
      <c r="H49" s="182">
        <f>'実質公債費比率（分子）の構造'!M$45</f>
        <v>364</v>
      </c>
      <c r="I49" s="182"/>
      <c r="J49" s="182"/>
      <c r="K49" s="182">
        <f>'実質公債費比率（分子）の構造'!N$45</f>
        <v>327</v>
      </c>
      <c r="L49" s="182"/>
      <c r="M49" s="182"/>
      <c r="N49" s="182">
        <f>'実質公債費比率（分子）の構造'!O$45</f>
        <v>294</v>
      </c>
      <c r="O49" s="182"/>
      <c r="P49" s="182"/>
    </row>
    <row r="50" spans="1:16" x14ac:dyDescent="0.15">
      <c r="A50" s="182" t="s">
        <v>70</v>
      </c>
      <c r="B50" s="182" t="e">
        <f>NA()</f>
        <v>#N/A</v>
      </c>
      <c r="C50" s="182">
        <f>IF(ISNUMBER('実質公債費比率（分子）の構造'!K$53),'実質公債費比率（分子）の構造'!K$53,NA())</f>
        <v>176</v>
      </c>
      <c r="D50" s="182" t="e">
        <f>NA()</f>
        <v>#N/A</v>
      </c>
      <c r="E50" s="182" t="e">
        <f>NA()</f>
        <v>#N/A</v>
      </c>
      <c r="F50" s="182">
        <f>IF(ISNUMBER('実質公債費比率（分子）の構造'!L$53),'実質公債費比率（分子）の構造'!L$53,NA())</f>
        <v>222</v>
      </c>
      <c r="G50" s="182" t="e">
        <f>NA()</f>
        <v>#N/A</v>
      </c>
      <c r="H50" s="182" t="e">
        <f>NA()</f>
        <v>#N/A</v>
      </c>
      <c r="I50" s="182">
        <f>IF(ISNUMBER('実質公債費比率（分子）の構造'!M$53),'実質公債費比率（分子）の構造'!M$53,NA())</f>
        <v>200</v>
      </c>
      <c r="J50" s="182" t="e">
        <f>NA()</f>
        <v>#N/A</v>
      </c>
      <c r="K50" s="182" t="e">
        <f>NA()</f>
        <v>#N/A</v>
      </c>
      <c r="L50" s="182">
        <f>IF(ISNUMBER('実質公債費比率（分子）の構造'!N$53),'実質公債費比率（分子）の構造'!N$53,NA())</f>
        <v>162</v>
      </c>
      <c r="M50" s="182" t="e">
        <f>NA()</f>
        <v>#N/A</v>
      </c>
      <c r="N50" s="182" t="e">
        <f>NA()</f>
        <v>#N/A</v>
      </c>
      <c r="O50" s="182">
        <f>IF(ISNUMBER('実質公債費比率（分子）の構造'!O$53),'実質公債費比率（分子）の構造'!O$53,NA())</f>
        <v>135</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8097</v>
      </c>
      <c r="E56" s="181"/>
      <c r="F56" s="181"/>
      <c r="G56" s="181">
        <f>'将来負担比率（分子）の構造'!J$52</f>
        <v>7914</v>
      </c>
      <c r="H56" s="181"/>
      <c r="I56" s="181"/>
      <c r="J56" s="181">
        <f>'将来負担比率（分子）の構造'!K$52</f>
        <v>7647</v>
      </c>
      <c r="K56" s="181"/>
      <c r="L56" s="181"/>
      <c r="M56" s="181">
        <f>'将来負担比率（分子）の構造'!L$52</f>
        <v>7383</v>
      </c>
      <c r="N56" s="181"/>
      <c r="O56" s="181"/>
      <c r="P56" s="181">
        <f>'将来負担比率（分子）の構造'!M$52</f>
        <v>7119</v>
      </c>
    </row>
    <row r="57" spans="1:16" x14ac:dyDescent="0.15">
      <c r="A57" s="181" t="s">
        <v>41</v>
      </c>
      <c r="B57" s="181"/>
      <c r="C57" s="181"/>
      <c r="D57" s="181">
        <f>'将来負担比率（分子）の構造'!I$51</f>
        <v>157</v>
      </c>
      <c r="E57" s="181"/>
      <c r="F57" s="181"/>
      <c r="G57" s="181">
        <f>'将来負担比率（分子）の構造'!J$51</f>
        <v>164</v>
      </c>
      <c r="H57" s="181"/>
      <c r="I57" s="181"/>
      <c r="J57" s="181">
        <f>'将来負担比率（分子）の構造'!K$51</f>
        <v>183</v>
      </c>
      <c r="K57" s="181"/>
      <c r="L57" s="181"/>
      <c r="M57" s="181">
        <f>'将来負担比率（分子）の構造'!L$51</f>
        <v>171</v>
      </c>
      <c r="N57" s="181"/>
      <c r="O57" s="181"/>
      <c r="P57" s="181">
        <f>'将来負担比率（分子）の構造'!M$51</f>
        <v>160</v>
      </c>
    </row>
    <row r="58" spans="1:16" x14ac:dyDescent="0.15">
      <c r="A58" s="181" t="s">
        <v>40</v>
      </c>
      <c r="B58" s="181"/>
      <c r="C58" s="181"/>
      <c r="D58" s="181">
        <f>'将来負担比率（分子）の構造'!I$50</f>
        <v>1480</v>
      </c>
      <c r="E58" s="181"/>
      <c r="F58" s="181"/>
      <c r="G58" s="181">
        <f>'将来負担比率（分子）の構造'!J$50</f>
        <v>1459</v>
      </c>
      <c r="H58" s="181"/>
      <c r="I58" s="181"/>
      <c r="J58" s="181">
        <f>'将来負担比率（分子）の構造'!K$50</f>
        <v>1327</v>
      </c>
      <c r="K58" s="181"/>
      <c r="L58" s="181"/>
      <c r="M58" s="181">
        <f>'将来負担比率（分子）の構造'!L$50</f>
        <v>1429</v>
      </c>
      <c r="N58" s="181"/>
      <c r="O58" s="181"/>
      <c r="P58" s="181">
        <f>'将来負担比率（分子）の構造'!M$50</f>
        <v>1631</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664</v>
      </c>
      <c r="C62" s="181"/>
      <c r="D62" s="181"/>
      <c r="E62" s="181">
        <f>'将来負担比率（分子）の構造'!J$45</f>
        <v>590</v>
      </c>
      <c r="F62" s="181"/>
      <c r="G62" s="181"/>
      <c r="H62" s="181">
        <f>'将来負担比率（分子）の構造'!K$45</f>
        <v>440</v>
      </c>
      <c r="I62" s="181"/>
      <c r="J62" s="181"/>
      <c r="K62" s="181">
        <f>'将来負担比率（分子）の構造'!L$45</f>
        <v>429</v>
      </c>
      <c r="L62" s="181"/>
      <c r="M62" s="181"/>
      <c r="N62" s="181">
        <f>'将来負担比率（分子）の構造'!M$45</f>
        <v>345</v>
      </c>
      <c r="O62" s="181"/>
      <c r="P62" s="181"/>
    </row>
    <row r="63" spans="1:16" x14ac:dyDescent="0.15">
      <c r="A63" s="181" t="s">
        <v>33</v>
      </c>
      <c r="B63" s="181">
        <f>'将来負担比率（分子）の構造'!I$44</f>
        <v>3432</v>
      </c>
      <c r="C63" s="181"/>
      <c r="D63" s="181"/>
      <c r="E63" s="181">
        <f>'将来負担比率（分子）の構造'!J$44</f>
        <v>3252</v>
      </c>
      <c r="F63" s="181"/>
      <c r="G63" s="181"/>
      <c r="H63" s="181">
        <f>'将来負担比率（分子）の構造'!K$44</f>
        <v>3048</v>
      </c>
      <c r="I63" s="181"/>
      <c r="J63" s="181"/>
      <c r="K63" s="181">
        <f>'将来負担比率（分子）の構造'!L$44</f>
        <v>2894</v>
      </c>
      <c r="L63" s="181"/>
      <c r="M63" s="181"/>
      <c r="N63" s="181">
        <f>'将来負担比率（分子）の構造'!M$44</f>
        <v>2755</v>
      </c>
      <c r="O63" s="181"/>
      <c r="P63" s="181"/>
    </row>
    <row r="64" spans="1:16" x14ac:dyDescent="0.15">
      <c r="A64" s="181" t="s">
        <v>32</v>
      </c>
      <c r="B64" s="181">
        <f>'将来負担比率（分子）の構造'!I$43</f>
        <v>1148</v>
      </c>
      <c r="C64" s="181"/>
      <c r="D64" s="181"/>
      <c r="E64" s="181">
        <f>'将来負担比率（分子）の構造'!J$43</f>
        <v>1071</v>
      </c>
      <c r="F64" s="181"/>
      <c r="G64" s="181"/>
      <c r="H64" s="181">
        <f>'将来負担比率（分子）の構造'!K$43</f>
        <v>1115</v>
      </c>
      <c r="I64" s="181"/>
      <c r="J64" s="181"/>
      <c r="K64" s="181">
        <f>'将来負担比率（分子）の構造'!L$43</f>
        <v>1149</v>
      </c>
      <c r="L64" s="181"/>
      <c r="M64" s="181"/>
      <c r="N64" s="181">
        <f>'将来負担比率（分子）の構造'!M$43</f>
        <v>985</v>
      </c>
      <c r="O64" s="181"/>
      <c r="P64" s="181"/>
    </row>
    <row r="65" spans="1:16" x14ac:dyDescent="0.15">
      <c r="A65" s="181" t="s">
        <v>31</v>
      </c>
      <c r="B65" s="181">
        <f>'将来負担比率（分子）の構造'!I$42</f>
        <v>22</v>
      </c>
      <c r="C65" s="181"/>
      <c r="D65" s="181"/>
      <c r="E65" s="181">
        <f>'将来負担比率（分子）の構造'!J$42</f>
        <v>20</v>
      </c>
      <c r="F65" s="181"/>
      <c r="G65" s="181"/>
      <c r="H65" s="181">
        <f>'将来負担比率（分子）の構造'!K$42</f>
        <v>14</v>
      </c>
      <c r="I65" s="181"/>
      <c r="J65" s="181"/>
      <c r="K65" s="181">
        <f>'将来負担比率（分子）の構造'!L$42</f>
        <v>5</v>
      </c>
      <c r="L65" s="181"/>
      <c r="M65" s="181"/>
      <c r="N65" s="181">
        <f>'将来負担比率（分子）の構造'!M$42</f>
        <v>3</v>
      </c>
      <c r="O65" s="181"/>
      <c r="P65" s="181"/>
    </row>
    <row r="66" spans="1:16" x14ac:dyDescent="0.15">
      <c r="A66" s="181" t="s">
        <v>30</v>
      </c>
      <c r="B66" s="181">
        <f>'将来負担比率（分子）の構造'!I$41</f>
        <v>6310</v>
      </c>
      <c r="C66" s="181"/>
      <c r="D66" s="181"/>
      <c r="E66" s="181">
        <f>'将来負担比率（分子）の構造'!J$41</f>
        <v>6687</v>
      </c>
      <c r="F66" s="181"/>
      <c r="G66" s="181"/>
      <c r="H66" s="181">
        <f>'将来負担比率（分子）の構造'!K$41</f>
        <v>6506</v>
      </c>
      <c r="I66" s="181"/>
      <c r="J66" s="181"/>
      <c r="K66" s="181">
        <f>'将来負担比率（分子）の構造'!L$41</f>
        <v>6242</v>
      </c>
      <c r="L66" s="181"/>
      <c r="M66" s="181"/>
      <c r="N66" s="181">
        <f>'将来負担比率（分子）の構造'!M$41</f>
        <v>6000</v>
      </c>
      <c r="O66" s="181"/>
      <c r="P66" s="181"/>
    </row>
    <row r="67" spans="1:16" x14ac:dyDescent="0.15">
      <c r="A67" s="181" t="s">
        <v>74</v>
      </c>
      <c r="B67" s="181" t="e">
        <f>NA()</f>
        <v>#N/A</v>
      </c>
      <c r="C67" s="181">
        <f>IF(ISNUMBER('将来負担比率（分子）の構造'!I$53), IF('将来負担比率（分子）の構造'!I$53 &lt; 0, 0, '将来負担比率（分子）の構造'!I$53), NA())</f>
        <v>1843</v>
      </c>
      <c r="D67" s="181" t="e">
        <f>NA()</f>
        <v>#N/A</v>
      </c>
      <c r="E67" s="181" t="e">
        <f>NA()</f>
        <v>#N/A</v>
      </c>
      <c r="F67" s="181">
        <f>IF(ISNUMBER('将来負担比率（分子）の構造'!J$53), IF('将来負担比率（分子）の構造'!J$53 &lt; 0, 0, '将来負担比率（分子）の構造'!J$53), NA())</f>
        <v>2082</v>
      </c>
      <c r="G67" s="181" t="e">
        <f>NA()</f>
        <v>#N/A</v>
      </c>
      <c r="H67" s="181" t="e">
        <f>NA()</f>
        <v>#N/A</v>
      </c>
      <c r="I67" s="181">
        <f>IF(ISNUMBER('将来負担比率（分子）の構造'!K$53), IF('将来負担比率（分子）の構造'!K$53 &lt; 0, 0, '将来負担比率（分子）の構造'!K$53), NA())</f>
        <v>1966</v>
      </c>
      <c r="J67" s="181" t="e">
        <f>NA()</f>
        <v>#N/A</v>
      </c>
      <c r="K67" s="181" t="e">
        <f>NA()</f>
        <v>#N/A</v>
      </c>
      <c r="L67" s="181">
        <f>IF(ISNUMBER('将来負担比率（分子）の構造'!L$53), IF('将来負担比率（分子）の構造'!L$53 &lt; 0, 0, '将来負担比率（分子）の構造'!L$53), NA())</f>
        <v>1735</v>
      </c>
      <c r="M67" s="181" t="e">
        <f>NA()</f>
        <v>#N/A</v>
      </c>
      <c r="N67" s="181" t="e">
        <f>NA()</f>
        <v>#N/A</v>
      </c>
      <c r="O67" s="181">
        <f>IF(ISNUMBER('将来負担比率（分子）の構造'!M$53), IF('将来負担比率（分子）の構造'!M$53 &lt; 0, 0, '将来負担比率（分子）の構造'!M$53), NA())</f>
        <v>1180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753</v>
      </c>
      <c r="C72" s="185">
        <f>基金残高に係る経年分析!G55</f>
        <v>754</v>
      </c>
      <c r="D72" s="185">
        <f>基金残高に係る経年分析!H55</f>
        <v>754</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858</v>
      </c>
      <c r="C74" s="185">
        <f>基金残高に係る経年分析!G57</f>
        <v>866</v>
      </c>
      <c r="D74" s="185">
        <f>基金残高に係る経年分析!H57</f>
        <v>963</v>
      </c>
    </row>
  </sheetData>
  <sheetProtection algorithmName="SHA-512" hashValue="Le1npD0KSj5MHXGS9Ydywv50OCcl7kcuGwZCrNsuj4Xo664kFxxkYEWLHY5podqko6Zabv6A9NG7mLv1E6WIYg==" saltValue="CTt7JRA6FBnrGo6tuoUw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election activeCell="B3" sqref="B3:K5"/>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223</v>
      </c>
      <c r="C5" s="670"/>
      <c r="D5" s="670"/>
      <c r="E5" s="670"/>
      <c r="F5" s="670"/>
      <c r="G5" s="670"/>
      <c r="H5" s="670"/>
      <c r="I5" s="670"/>
      <c r="J5" s="670"/>
      <c r="K5" s="670"/>
      <c r="L5" s="670"/>
      <c r="M5" s="670"/>
      <c r="N5" s="670"/>
      <c r="O5" s="670"/>
      <c r="P5" s="670"/>
      <c r="Q5" s="671"/>
      <c r="R5" s="672">
        <v>994246</v>
      </c>
      <c r="S5" s="673"/>
      <c r="T5" s="673"/>
      <c r="U5" s="673"/>
      <c r="V5" s="673"/>
      <c r="W5" s="673"/>
      <c r="X5" s="673"/>
      <c r="Y5" s="674"/>
      <c r="Z5" s="675">
        <v>14.5</v>
      </c>
      <c r="AA5" s="675"/>
      <c r="AB5" s="675"/>
      <c r="AC5" s="675"/>
      <c r="AD5" s="676">
        <v>994246</v>
      </c>
      <c r="AE5" s="676"/>
      <c r="AF5" s="676"/>
      <c r="AG5" s="676"/>
      <c r="AH5" s="676"/>
      <c r="AI5" s="676"/>
      <c r="AJ5" s="676"/>
      <c r="AK5" s="676"/>
      <c r="AL5" s="677">
        <v>30</v>
      </c>
      <c r="AM5" s="678"/>
      <c r="AN5" s="678"/>
      <c r="AO5" s="679"/>
      <c r="AP5" s="669" t="s">
        <v>224</v>
      </c>
      <c r="AQ5" s="670"/>
      <c r="AR5" s="670"/>
      <c r="AS5" s="670"/>
      <c r="AT5" s="670"/>
      <c r="AU5" s="670"/>
      <c r="AV5" s="670"/>
      <c r="AW5" s="670"/>
      <c r="AX5" s="670"/>
      <c r="AY5" s="670"/>
      <c r="AZ5" s="670"/>
      <c r="BA5" s="670"/>
      <c r="BB5" s="670"/>
      <c r="BC5" s="670"/>
      <c r="BD5" s="670"/>
      <c r="BE5" s="670"/>
      <c r="BF5" s="671"/>
      <c r="BG5" s="683">
        <v>994246</v>
      </c>
      <c r="BH5" s="684"/>
      <c r="BI5" s="684"/>
      <c r="BJ5" s="684"/>
      <c r="BK5" s="684"/>
      <c r="BL5" s="684"/>
      <c r="BM5" s="684"/>
      <c r="BN5" s="685"/>
      <c r="BO5" s="686">
        <v>100</v>
      </c>
      <c r="BP5" s="686"/>
      <c r="BQ5" s="686"/>
      <c r="BR5" s="686"/>
      <c r="BS5" s="687" t="s">
        <v>172</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x14ac:dyDescent="0.15">
      <c r="B6" s="680" t="s">
        <v>228</v>
      </c>
      <c r="C6" s="681"/>
      <c r="D6" s="681"/>
      <c r="E6" s="681"/>
      <c r="F6" s="681"/>
      <c r="G6" s="681"/>
      <c r="H6" s="681"/>
      <c r="I6" s="681"/>
      <c r="J6" s="681"/>
      <c r="K6" s="681"/>
      <c r="L6" s="681"/>
      <c r="M6" s="681"/>
      <c r="N6" s="681"/>
      <c r="O6" s="681"/>
      <c r="P6" s="681"/>
      <c r="Q6" s="682"/>
      <c r="R6" s="683">
        <v>57297</v>
      </c>
      <c r="S6" s="684"/>
      <c r="T6" s="684"/>
      <c r="U6" s="684"/>
      <c r="V6" s="684"/>
      <c r="W6" s="684"/>
      <c r="X6" s="684"/>
      <c r="Y6" s="685"/>
      <c r="Z6" s="686">
        <v>0.8</v>
      </c>
      <c r="AA6" s="686"/>
      <c r="AB6" s="686"/>
      <c r="AC6" s="686"/>
      <c r="AD6" s="687">
        <v>57297</v>
      </c>
      <c r="AE6" s="687"/>
      <c r="AF6" s="687"/>
      <c r="AG6" s="687"/>
      <c r="AH6" s="687"/>
      <c r="AI6" s="687"/>
      <c r="AJ6" s="687"/>
      <c r="AK6" s="687"/>
      <c r="AL6" s="688">
        <v>1.7</v>
      </c>
      <c r="AM6" s="689"/>
      <c r="AN6" s="689"/>
      <c r="AO6" s="690"/>
      <c r="AP6" s="680" t="s">
        <v>229</v>
      </c>
      <c r="AQ6" s="681"/>
      <c r="AR6" s="681"/>
      <c r="AS6" s="681"/>
      <c r="AT6" s="681"/>
      <c r="AU6" s="681"/>
      <c r="AV6" s="681"/>
      <c r="AW6" s="681"/>
      <c r="AX6" s="681"/>
      <c r="AY6" s="681"/>
      <c r="AZ6" s="681"/>
      <c r="BA6" s="681"/>
      <c r="BB6" s="681"/>
      <c r="BC6" s="681"/>
      <c r="BD6" s="681"/>
      <c r="BE6" s="681"/>
      <c r="BF6" s="682"/>
      <c r="BG6" s="683">
        <v>994246</v>
      </c>
      <c r="BH6" s="684"/>
      <c r="BI6" s="684"/>
      <c r="BJ6" s="684"/>
      <c r="BK6" s="684"/>
      <c r="BL6" s="684"/>
      <c r="BM6" s="684"/>
      <c r="BN6" s="685"/>
      <c r="BO6" s="686">
        <v>100</v>
      </c>
      <c r="BP6" s="686"/>
      <c r="BQ6" s="686"/>
      <c r="BR6" s="686"/>
      <c r="BS6" s="687" t="s">
        <v>135</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69744</v>
      </c>
      <c r="CS6" s="684"/>
      <c r="CT6" s="684"/>
      <c r="CU6" s="684"/>
      <c r="CV6" s="684"/>
      <c r="CW6" s="684"/>
      <c r="CX6" s="684"/>
      <c r="CY6" s="685"/>
      <c r="CZ6" s="677">
        <v>1.1000000000000001</v>
      </c>
      <c r="DA6" s="678"/>
      <c r="DB6" s="678"/>
      <c r="DC6" s="697"/>
      <c r="DD6" s="692" t="s">
        <v>135</v>
      </c>
      <c r="DE6" s="684"/>
      <c r="DF6" s="684"/>
      <c r="DG6" s="684"/>
      <c r="DH6" s="684"/>
      <c r="DI6" s="684"/>
      <c r="DJ6" s="684"/>
      <c r="DK6" s="684"/>
      <c r="DL6" s="684"/>
      <c r="DM6" s="684"/>
      <c r="DN6" s="684"/>
      <c r="DO6" s="684"/>
      <c r="DP6" s="685"/>
      <c r="DQ6" s="692">
        <v>69744</v>
      </c>
      <c r="DR6" s="684"/>
      <c r="DS6" s="684"/>
      <c r="DT6" s="684"/>
      <c r="DU6" s="684"/>
      <c r="DV6" s="684"/>
      <c r="DW6" s="684"/>
      <c r="DX6" s="684"/>
      <c r="DY6" s="684"/>
      <c r="DZ6" s="684"/>
      <c r="EA6" s="684"/>
      <c r="EB6" s="684"/>
      <c r="EC6" s="693"/>
    </row>
    <row r="7" spans="2:143" ht="11.25" customHeight="1" x14ac:dyDescent="0.15">
      <c r="B7" s="680" t="s">
        <v>231</v>
      </c>
      <c r="C7" s="681"/>
      <c r="D7" s="681"/>
      <c r="E7" s="681"/>
      <c r="F7" s="681"/>
      <c r="G7" s="681"/>
      <c r="H7" s="681"/>
      <c r="I7" s="681"/>
      <c r="J7" s="681"/>
      <c r="K7" s="681"/>
      <c r="L7" s="681"/>
      <c r="M7" s="681"/>
      <c r="N7" s="681"/>
      <c r="O7" s="681"/>
      <c r="P7" s="681"/>
      <c r="Q7" s="682"/>
      <c r="R7" s="683">
        <v>619</v>
      </c>
      <c r="S7" s="684"/>
      <c r="T7" s="684"/>
      <c r="U7" s="684"/>
      <c r="V7" s="684"/>
      <c r="W7" s="684"/>
      <c r="X7" s="684"/>
      <c r="Y7" s="685"/>
      <c r="Z7" s="686">
        <v>0</v>
      </c>
      <c r="AA7" s="686"/>
      <c r="AB7" s="686"/>
      <c r="AC7" s="686"/>
      <c r="AD7" s="687">
        <v>619</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381210</v>
      </c>
      <c r="BH7" s="684"/>
      <c r="BI7" s="684"/>
      <c r="BJ7" s="684"/>
      <c r="BK7" s="684"/>
      <c r="BL7" s="684"/>
      <c r="BM7" s="684"/>
      <c r="BN7" s="685"/>
      <c r="BO7" s="686">
        <v>38.299999999999997</v>
      </c>
      <c r="BP7" s="686"/>
      <c r="BQ7" s="686"/>
      <c r="BR7" s="686"/>
      <c r="BS7" s="687" t="s">
        <v>135</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901267</v>
      </c>
      <c r="CS7" s="684"/>
      <c r="CT7" s="684"/>
      <c r="CU7" s="684"/>
      <c r="CV7" s="684"/>
      <c r="CW7" s="684"/>
      <c r="CX7" s="684"/>
      <c r="CY7" s="685"/>
      <c r="CZ7" s="686">
        <v>14.8</v>
      </c>
      <c r="DA7" s="686"/>
      <c r="DB7" s="686"/>
      <c r="DC7" s="686"/>
      <c r="DD7" s="692">
        <v>12202</v>
      </c>
      <c r="DE7" s="684"/>
      <c r="DF7" s="684"/>
      <c r="DG7" s="684"/>
      <c r="DH7" s="684"/>
      <c r="DI7" s="684"/>
      <c r="DJ7" s="684"/>
      <c r="DK7" s="684"/>
      <c r="DL7" s="684"/>
      <c r="DM7" s="684"/>
      <c r="DN7" s="684"/>
      <c r="DO7" s="684"/>
      <c r="DP7" s="685"/>
      <c r="DQ7" s="692">
        <v>681513</v>
      </c>
      <c r="DR7" s="684"/>
      <c r="DS7" s="684"/>
      <c r="DT7" s="684"/>
      <c r="DU7" s="684"/>
      <c r="DV7" s="684"/>
      <c r="DW7" s="684"/>
      <c r="DX7" s="684"/>
      <c r="DY7" s="684"/>
      <c r="DZ7" s="684"/>
      <c r="EA7" s="684"/>
      <c r="EB7" s="684"/>
      <c r="EC7" s="693"/>
    </row>
    <row r="8" spans="2:143" ht="11.25" customHeight="1" x14ac:dyDescent="0.15">
      <c r="B8" s="680" t="s">
        <v>234</v>
      </c>
      <c r="C8" s="681"/>
      <c r="D8" s="681"/>
      <c r="E8" s="681"/>
      <c r="F8" s="681"/>
      <c r="G8" s="681"/>
      <c r="H8" s="681"/>
      <c r="I8" s="681"/>
      <c r="J8" s="681"/>
      <c r="K8" s="681"/>
      <c r="L8" s="681"/>
      <c r="M8" s="681"/>
      <c r="N8" s="681"/>
      <c r="O8" s="681"/>
      <c r="P8" s="681"/>
      <c r="Q8" s="682"/>
      <c r="R8" s="683">
        <v>3032</v>
      </c>
      <c r="S8" s="684"/>
      <c r="T8" s="684"/>
      <c r="U8" s="684"/>
      <c r="V8" s="684"/>
      <c r="W8" s="684"/>
      <c r="X8" s="684"/>
      <c r="Y8" s="685"/>
      <c r="Z8" s="686">
        <v>0</v>
      </c>
      <c r="AA8" s="686"/>
      <c r="AB8" s="686"/>
      <c r="AC8" s="686"/>
      <c r="AD8" s="687">
        <v>3032</v>
      </c>
      <c r="AE8" s="687"/>
      <c r="AF8" s="687"/>
      <c r="AG8" s="687"/>
      <c r="AH8" s="687"/>
      <c r="AI8" s="687"/>
      <c r="AJ8" s="687"/>
      <c r="AK8" s="687"/>
      <c r="AL8" s="688">
        <v>0.1</v>
      </c>
      <c r="AM8" s="689"/>
      <c r="AN8" s="689"/>
      <c r="AO8" s="690"/>
      <c r="AP8" s="680" t="s">
        <v>235</v>
      </c>
      <c r="AQ8" s="681"/>
      <c r="AR8" s="681"/>
      <c r="AS8" s="681"/>
      <c r="AT8" s="681"/>
      <c r="AU8" s="681"/>
      <c r="AV8" s="681"/>
      <c r="AW8" s="681"/>
      <c r="AX8" s="681"/>
      <c r="AY8" s="681"/>
      <c r="AZ8" s="681"/>
      <c r="BA8" s="681"/>
      <c r="BB8" s="681"/>
      <c r="BC8" s="681"/>
      <c r="BD8" s="681"/>
      <c r="BE8" s="681"/>
      <c r="BF8" s="682"/>
      <c r="BG8" s="683">
        <v>14409</v>
      </c>
      <c r="BH8" s="684"/>
      <c r="BI8" s="684"/>
      <c r="BJ8" s="684"/>
      <c r="BK8" s="684"/>
      <c r="BL8" s="684"/>
      <c r="BM8" s="684"/>
      <c r="BN8" s="685"/>
      <c r="BO8" s="686">
        <v>1.4</v>
      </c>
      <c r="BP8" s="686"/>
      <c r="BQ8" s="686"/>
      <c r="BR8" s="686"/>
      <c r="BS8" s="692" t="s">
        <v>135</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1230993</v>
      </c>
      <c r="CS8" s="684"/>
      <c r="CT8" s="684"/>
      <c r="CU8" s="684"/>
      <c r="CV8" s="684"/>
      <c r="CW8" s="684"/>
      <c r="CX8" s="684"/>
      <c r="CY8" s="685"/>
      <c r="CZ8" s="686">
        <v>20.2</v>
      </c>
      <c r="DA8" s="686"/>
      <c r="DB8" s="686"/>
      <c r="DC8" s="686"/>
      <c r="DD8" s="692">
        <v>1629</v>
      </c>
      <c r="DE8" s="684"/>
      <c r="DF8" s="684"/>
      <c r="DG8" s="684"/>
      <c r="DH8" s="684"/>
      <c r="DI8" s="684"/>
      <c r="DJ8" s="684"/>
      <c r="DK8" s="684"/>
      <c r="DL8" s="684"/>
      <c r="DM8" s="684"/>
      <c r="DN8" s="684"/>
      <c r="DO8" s="684"/>
      <c r="DP8" s="685"/>
      <c r="DQ8" s="692">
        <v>682594</v>
      </c>
      <c r="DR8" s="684"/>
      <c r="DS8" s="684"/>
      <c r="DT8" s="684"/>
      <c r="DU8" s="684"/>
      <c r="DV8" s="684"/>
      <c r="DW8" s="684"/>
      <c r="DX8" s="684"/>
      <c r="DY8" s="684"/>
      <c r="DZ8" s="684"/>
      <c r="EA8" s="684"/>
      <c r="EB8" s="684"/>
      <c r="EC8" s="693"/>
    </row>
    <row r="9" spans="2:143" ht="11.25" customHeight="1" x14ac:dyDescent="0.15">
      <c r="B9" s="680" t="s">
        <v>237</v>
      </c>
      <c r="C9" s="681"/>
      <c r="D9" s="681"/>
      <c r="E9" s="681"/>
      <c r="F9" s="681"/>
      <c r="G9" s="681"/>
      <c r="H9" s="681"/>
      <c r="I9" s="681"/>
      <c r="J9" s="681"/>
      <c r="K9" s="681"/>
      <c r="L9" s="681"/>
      <c r="M9" s="681"/>
      <c r="N9" s="681"/>
      <c r="O9" s="681"/>
      <c r="P9" s="681"/>
      <c r="Q9" s="682"/>
      <c r="R9" s="683">
        <v>1480</v>
      </c>
      <c r="S9" s="684"/>
      <c r="T9" s="684"/>
      <c r="U9" s="684"/>
      <c r="V9" s="684"/>
      <c r="W9" s="684"/>
      <c r="X9" s="684"/>
      <c r="Y9" s="685"/>
      <c r="Z9" s="686">
        <v>0</v>
      </c>
      <c r="AA9" s="686"/>
      <c r="AB9" s="686"/>
      <c r="AC9" s="686"/>
      <c r="AD9" s="687">
        <v>1480</v>
      </c>
      <c r="AE9" s="687"/>
      <c r="AF9" s="687"/>
      <c r="AG9" s="687"/>
      <c r="AH9" s="687"/>
      <c r="AI9" s="687"/>
      <c r="AJ9" s="687"/>
      <c r="AK9" s="687"/>
      <c r="AL9" s="688">
        <v>0</v>
      </c>
      <c r="AM9" s="689"/>
      <c r="AN9" s="689"/>
      <c r="AO9" s="690"/>
      <c r="AP9" s="680" t="s">
        <v>238</v>
      </c>
      <c r="AQ9" s="681"/>
      <c r="AR9" s="681"/>
      <c r="AS9" s="681"/>
      <c r="AT9" s="681"/>
      <c r="AU9" s="681"/>
      <c r="AV9" s="681"/>
      <c r="AW9" s="681"/>
      <c r="AX9" s="681"/>
      <c r="AY9" s="681"/>
      <c r="AZ9" s="681"/>
      <c r="BA9" s="681"/>
      <c r="BB9" s="681"/>
      <c r="BC9" s="681"/>
      <c r="BD9" s="681"/>
      <c r="BE9" s="681"/>
      <c r="BF9" s="682"/>
      <c r="BG9" s="683">
        <v>331214</v>
      </c>
      <c r="BH9" s="684"/>
      <c r="BI9" s="684"/>
      <c r="BJ9" s="684"/>
      <c r="BK9" s="684"/>
      <c r="BL9" s="684"/>
      <c r="BM9" s="684"/>
      <c r="BN9" s="685"/>
      <c r="BO9" s="686">
        <v>33.299999999999997</v>
      </c>
      <c r="BP9" s="686"/>
      <c r="BQ9" s="686"/>
      <c r="BR9" s="686"/>
      <c r="BS9" s="692" t="s">
        <v>135</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757561</v>
      </c>
      <c r="CS9" s="684"/>
      <c r="CT9" s="684"/>
      <c r="CU9" s="684"/>
      <c r="CV9" s="684"/>
      <c r="CW9" s="684"/>
      <c r="CX9" s="684"/>
      <c r="CY9" s="685"/>
      <c r="CZ9" s="686">
        <v>12.4</v>
      </c>
      <c r="DA9" s="686"/>
      <c r="DB9" s="686"/>
      <c r="DC9" s="686"/>
      <c r="DD9" s="692">
        <v>4097</v>
      </c>
      <c r="DE9" s="684"/>
      <c r="DF9" s="684"/>
      <c r="DG9" s="684"/>
      <c r="DH9" s="684"/>
      <c r="DI9" s="684"/>
      <c r="DJ9" s="684"/>
      <c r="DK9" s="684"/>
      <c r="DL9" s="684"/>
      <c r="DM9" s="684"/>
      <c r="DN9" s="684"/>
      <c r="DO9" s="684"/>
      <c r="DP9" s="685"/>
      <c r="DQ9" s="692">
        <v>736824</v>
      </c>
      <c r="DR9" s="684"/>
      <c r="DS9" s="684"/>
      <c r="DT9" s="684"/>
      <c r="DU9" s="684"/>
      <c r="DV9" s="684"/>
      <c r="DW9" s="684"/>
      <c r="DX9" s="684"/>
      <c r="DY9" s="684"/>
      <c r="DZ9" s="684"/>
      <c r="EA9" s="684"/>
      <c r="EB9" s="684"/>
      <c r="EC9" s="693"/>
    </row>
    <row r="10" spans="2:143" ht="11.25" customHeight="1" x14ac:dyDescent="0.15">
      <c r="B10" s="680" t="s">
        <v>240</v>
      </c>
      <c r="C10" s="681"/>
      <c r="D10" s="681"/>
      <c r="E10" s="681"/>
      <c r="F10" s="681"/>
      <c r="G10" s="681"/>
      <c r="H10" s="681"/>
      <c r="I10" s="681"/>
      <c r="J10" s="681"/>
      <c r="K10" s="681"/>
      <c r="L10" s="681"/>
      <c r="M10" s="681"/>
      <c r="N10" s="681"/>
      <c r="O10" s="681"/>
      <c r="P10" s="681"/>
      <c r="Q10" s="682"/>
      <c r="R10" s="683" t="s">
        <v>172</v>
      </c>
      <c r="S10" s="684"/>
      <c r="T10" s="684"/>
      <c r="U10" s="684"/>
      <c r="V10" s="684"/>
      <c r="W10" s="684"/>
      <c r="X10" s="684"/>
      <c r="Y10" s="685"/>
      <c r="Z10" s="686" t="s">
        <v>135</v>
      </c>
      <c r="AA10" s="686"/>
      <c r="AB10" s="686"/>
      <c r="AC10" s="686"/>
      <c r="AD10" s="687" t="s">
        <v>135</v>
      </c>
      <c r="AE10" s="687"/>
      <c r="AF10" s="687"/>
      <c r="AG10" s="687"/>
      <c r="AH10" s="687"/>
      <c r="AI10" s="687"/>
      <c r="AJ10" s="687"/>
      <c r="AK10" s="687"/>
      <c r="AL10" s="688" t="s">
        <v>135</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18316</v>
      </c>
      <c r="BH10" s="684"/>
      <c r="BI10" s="684"/>
      <c r="BJ10" s="684"/>
      <c r="BK10" s="684"/>
      <c r="BL10" s="684"/>
      <c r="BM10" s="684"/>
      <c r="BN10" s="685"/>
      <c r="BO10" s="686">
        <v>1.8</v>
      </c>
      <c r="BP10" s="686"/>
      <c r="BQ10" s="686"/>
      <c r="BR10" s="686"/>
      <c r="BS10" s="692" t="s">
        <v>135</v>
      </c>
      <c r="BT10" s="684"/>
      <c r="BU10" s="684"/>
      <c r="BV10" s="684"/>
      <c r="BW10" s="684"/>
      <c r="BX10" s="684"/>
      <c r="BY10" s="684"/>
      <c r="BZ10" s="684"/>
      <c r="CA10" s="684"/>
      <c r="CB10" s="693"/>
      <c r="CD10" s="698" t="s">
        <v>242</v>
      </c>
      <c r="CE10" s="699"/>
      <c r="CF10" s="699"/>
      <c r="CG10" s="699"/>
      <c r="CH10" s="699"/>
      <c r="CI10" s="699"/>
      <c r="CJ10" s="699"/>
      <c r="CK10" s="699"/>
      <c r="CL10" s="699"/>
      <c r="CM10" s="699"/>
      <c r="CN10" s="699"/>
      <c r="CO10" s="699"/>
      <c r="CP10" s="699"/>
      <c r="CQ10" s="700"/>
      <c r="CR10" s="683">
        <v>24946</v>
      </c>
      <c r="CS10" s="684"/>
      <c r="CT10" s="684"/>
      <c r="CU10" s="684"/>
      <c r="CV10" s="684"/>
      <c r="CW10" s="684"/>
      <c r="CX10" s="684"/>
      <c r="CY10" s="685"/>
      <c r="CZ10" s="686">
        <v>0.4</v>
      </c>
      <c r="DA10" s="686"/>
      <c r="DB10" s="686"/>
      <c r="DC10" s="686"/>
      <c r="DD10" s="692" t="s">
        <v>135</v>
      </c>
      <c r="DE10" s="684"/>
      <c r="DF10" s="684"/>
      <c r="DG10" s="684"/>
      <c r="DH10" s="684"/>
      <c r="DI10" s="684"/>
      <c r="DJ10" s="684"/>
      <c r="DK10" s="684"/>
      <c r="DL10" s="684"/>
      <c r="DM10" s="684"/>
      <c r="DN10" s="684"/>
      <c r="DO10" s="684"/>
      <c r="DP10" s="685"/>
      <c r="DQ10" s="692">
        <v>2883</v>
      </c>
      <c r="DR10" s="684"/>
      <c r="DS10" s="684"/>
      <c r="DT10" s="684"/>
      <c r="DU10" s="684"/>
      <c r="DV10" s="684"/>
      <c r="DW10" s="684"/>
      <c r="DX10" s="684"/>
      <c r="DY10" s="684"/>
      <c r="DZ10" s="684"/>
      <c r="EA10" s="684"/>
      <c r="EB10" s="684"/>
      <c r="EC10" s="693"/>
    </row>
    <row r="11" spans="2:143" ht="11.25" customHeight="1" x14ac:dyDescent="0.15">
      <c r="B11" s="680" t="s">
        <v>243</v>
      </c>
      <c r="C11" s="681"/>
      <c r="D11" s="681"/>
      <c r="E11" s="681"/>
      <c r="F11" s="681"/>
      <c r="G11" s="681"/>
      <c r="H11" s="681"/>
      <c r="I11" s="681"/>
      <c r="J11" s="681"/>
      <c r="K11" s="681"/>
      <c r="L11" s="681"/>
      <c r="M11" s="681"/>
      <c r="N11" s="681"/>
      <c r="O11" s="681"/>
      <c r="P11" s="681"/>
      <c r="Q11" s="682"/>
      <c r="R11" s="683">
        <v>162903</v>
      </c>
      <c r="S11" s="684"/>
      <c r="T11" s="684"/>
      <c r="U11" s="684"/>
      <c r="V11" s="684"/>
      <c r="W11" s="684"/>
      <c r="X11" s="684"/>
      <c r="Y11" s="685"/>
      <c r="Z11" s="688">
        <v>2.4</v>
      </c>
      <c r="AA11" s="689"/>
      <c r="AB11" s="689"/>
      <c r="AC11" s="701"/>
      <c r="AD11" s="692">
        <v>162903</v>
      </c>
      <c r="AE11" s="684"/>
      <c r="AF11" s="684"/>
      <c r="AG11" s="684"/>
      <c r="AH11" s="684"/>
      <c r="AI11" s="684"/>
      <c r="AJ11" s="684"/>
      <c r="AK11" s="685"/>
      <c r="AL11" s="688">
        <v>4.9000000000000004</v>
      </c>
      <c r="AM11" s="689"/>
      <c r="AN11" s="689"/>
      <c r="AO11" s="690"/>
      <c r="AP11" s="680" t="s">
        <v>244</v>
      </c>
      <c r="AQ11" s="681"/>
      <c r="AR11" s="681"/>
      <c r="AS11" s="681"/>
      <c r="AT11" s="681"/>
      <c r="AU11" s="681"/>
      <c r="AV11" s="681"/>
      <c r="AW11" s="681"/>
      <c r="AX11" s="681"/>
      <c r="AY11" s="681"/>
      <c r="AZ11" s="681"/>
      <c r="BA11" s="681"/>
      <c r="BB11" s="681"/>
      <c r="BC11" s="681"/>
      <c r="BD11" s="681"/>
      <c r="BE11" s="681"/>
      <c r="BF11" s="682"/>
      <c r="BG11" s="683">
        <v>17271</v>
      </c>
      <c r="BH11" s="684"/>
      <c r="BI11" s="684"/>
      <c r="BJ11" s="684"/>
      <c r="BK11" s="684"/>
      <c r="BL11" s="684"/>
      <c r="BM11" s="684"/>
      <c r="BN11" s="685"/>
      <c r="BO11" s="686">
        <v>1.7</v>
      </c>
      <c r="BP11" s="686"/>
      <c r="BQ11" s="686"/>
      <c r="BR11" s="686"/>
      <c r="BS11" s="692" t="s">
        <v>135</v>
      </c>
      <c r="BT11" s="684"/>
      <c r="BU11" s="684"/>
      <c r="BV11" s="684"/>
      <c r="BW11" s="684"/>
      <c r="BX11" s="684"/>
      <c r="BY11" s="684"/>
      <c r="BZ11" s="684"/>
      <c r="CA11" s="684"/>
      <c r="CB11" s="693"/>
      <c r="CD11" s="698" t="s">
        <v>245</v>
      </c>
      <c r="CE11" s="699"/>
      <c r="CF11" s="699"/>
      <c r="CG11" s="699"/>
      <c r="CH11" s="699"/>
      <c r="CI11" s="699"/>
      <c r="CJ11" s="699"/>
      <c r="CK11" s="699"/>
      <c r="CL11" s="699"/>
      <c r="CM11" s="699"/>
      <c r="CN11" s="699"/>
      <c r="CO11" s="699"/>
      <c r="CP11" s="699"/>
      <c r="CQ11" s="700"/>
      <c r="CR11" s="683">
        <v>851223</v>
      </c>
      <c r="CS11" s="684"/>
      <c r="CT11" s="684"/>
      <c r="CU11" s="684"/>
      <c r="CV11" s="684"/>
      <c r="CW11" s="684"/>
      <c r="CX11" s="684"/>
      <c r="CY11" s="685"/>
      <c r="CZ11" s="686">
        <v>14</v>
      </c>
      <c r="DA11" s="686"/>
      <c r="DB11" s="686"/>
      <c r="DC11" s="686"/>
      <c r="DD11" s="692">
        <v>573790</v>
      </c>
      <c r="DE11" s="684"/>
      <c r="DF11" s="684"/>
      <c r="DG11" s="684"/>
      <c r="DH11" s="684"/>
      <c r="DI11" s="684"/>
      <c r="DJ11" s="684"/>
      <c r="DK11" s="684"/>
      <c r="DL11" s="684"/>
      <c r="DM11" s="684"/>
      <c r="DN11" s="684"/>
      <c r="DO11" s="684"/>
      <c r="DP11" s="685"/>
      <c r="DQ11" s="692">
        <v>242514</v>
      </c>
      <c r="DR11" s="684"/>
      <c r="DS11" s="684"/>
      <c r="DT11" s="684"/>
      <c r="DU11" s="684"/>
      <c r="DV11" s="684"/>
      <c r="DW11" s="684"/>
      <c r="DX11" s="684"/>
      <c r="DY11" s="684"/>
      <c r="DZ11" s="684"/>
      <c r="EA11" s="684"/>
      <c r="EB11" s="684"/>
      <c r="EC11" s="693"/>
    </row>
    <row r="12" spans="2:143" ht="11.25" customHeight="1" x14ac:dyDescent="0.15">
      <c r="B12" s="680" t="s">
        <v>246</v>
      </c>
      <c r="C12" s="681"/>
      <c r="D12" s="681"/>
      <c r="E12" s="681"/>
      <c r="F12" s="681"/>
      <c r="G12" s="681"/>
      <c r="H12" s="681"/>
      <c r="I12" s="681"/>
      <c r="J12" s="681"/>
      <c r="K12" s="681"/>
      <c r="L12" s="681"/>
      <c r="M12" s="681"/>
      <c r="N12" s="681"/>
      <c r="O12" s="681"/>
      <c r="P12" s="681"/>
      <c r="Q12" s="682"/>
      <c r="R12" s="683" t="s">
        <v>135</v>
      </c>
      <c r="S12" s="684"/>
      <c r="T12" s="684"/>
      <c r="U12" s="684"/>
      <c r="V12" s="684"/>
      <c r="W12" s="684"/>
      <c r="X12" s="684"/>
      <c r="Y12" s="685"/>
      <c r="Z12" s="686" t="s">
        <v>135</v>
      </c>
      <c r="AA12" s="686"/>
      <c r="AB12" s="686"/>
      <c r="AC12" s="686"/>
      <c r="AD12" s="687" t="s">
        <v>135</v>
      </c>
      <c r="AE12" s="687"/>
      <c r="AF12" s="687"/>
      <c r="AG12" s="687"/>
      <c r="AH12" s="687"/>
      <c r="AI12" s="687"/>
      <c r="AJ12" s="687"/>
      <c r="AK12" s="687"/>
      <c r="AL12" s="688" t="s">
        <v>135</v>
      </c>
      <c r="AM12" s="689"/>
      <c r="AN12" s="689"/>
      <c r="AO12" s="690"/>
      <c r="AP12" s="680" t="s">
        <v>247</v>
      </c>
      <c r="AQ12" s="681"/>
      <c r="AR12" s="681"/>
      <c r="AS12" s="681"/>
      <c r="AT12" s="681"/>
      <c r="AU12" s="681"/>
      <c r="AV12" s="681"/>
      <c r="AW12" s="681"/>
      <c r="AX12" s="681"/>
      <c r="AY12" s="681"/>
      <c r="AZ12" s="681"/>
      <c r="BA12" s="681"/>
      <c r="BB12" s="681"/>
      <c r="BC12" s="681"/>
      <c r="BD12" s="681"/>
      <c r="BE12" s="681"/>
      <c r="BF12" s="682"/>
      <c r="BG12" s="683">
        <v>516813</v>
      </c>
      <c r="BH12" s="684"/>
      <c r="BI12" s="684"/>
      <c r="BJ12" s="684"/>
      <c r="BK12" s="684"/>
      <c r="BL12" s="684"/>
      <c r="BM12" s="684"/>
      <c r="BN12" s="685"/>
      <c r="BO12" s="686">
        <v>52</v>
      </c>
      <c r="BP12" s="686"/>
      <c r="BQ12" s="686"/>
      <c r="BR12" s="686"/>
      <c r="BS12" s="692" t="s">
        <v>135</v>
      </c>
      <c r="BT12" s="684"/>
      <c r="BU12" s="684"/>
      <c r="BV12" s="684"/>
      <c r="BW12" s="684"/>
      <c r="BX12" s="684"/>
      <c r="BY12" s="684"/>
      <c r="BZ12" s="684"/>
      <c r="CA12" s="684"/>
      <c r="CB12" s="693"/>
      <c r="CD12" s="698" t="s">
        <v>248</v>
      </c>
      <c r="CE12" s="699"/>
      <c r="CF12" s="699"/>
      <c r="CG12" s="699"/>
      <c r="CH12" s="699"/>
      <c r="CI12" s="699"/>
      <c r="CJ12" s="699"/>
      <c r="CK12" s="699"/>
      <c r="CL12" s="699"/>
      <c r="CM12" s="699"/>
      <c r="CN12" s="699"/>
      <c r="CO12" s="699"/>
      <c r="CP12" s="699"/>
      <c r="CQ12" s="700"/>
      <c r="CR12" s="683">
        <v>121245</v>
      </c>
      <c r="CS12" s="684"/>
      <c r="CT12" s="684"/>
      <c r="CU12" s="684"/>
      <c r="CV12" s="684"/>
      <c r="CW12" s="684"/>
      <c r="CX12" s="684"/>
      <c r="CY12" s="685"/>
      <c r="CZ12" s="686">
        <v>2</v>
      </c>
      <c r="DA12" s="686"/>
      <c r="DB12" s="686"/>
      <c r="DC12" s="686"/>
      <c r="DD12" s="692">
        <v>1394</v>
      </c>
      <c r="DE12" s="684"/>
      <c r="DF12" s="684"/>
      <c r="DG12" s="684"/>
      <c r="DH12" s="684"/>
      <c r="DI12" s="684"/>
      <c r="DJ12" s="684"/>
      <c r="DK12" s="684"/>
      <c r="DL12" s="684"/>
      <c r="DM12" s="684"/>
      <c r="DN12" s="684"/>
      <c r="DO12" s="684"/>
      <c r="DP12" s="685"/>
      <c r="DQ12" s="692">
        <v>74692</v>
      </c>
      <c r="DR12" s="684"/>
      <c r="DS12" s="684"/>
      <c r="DT12" s="684"/>
      <c r="DU12" s="684"/>
      <c r="DV12" s="684"/>
      <c r="DW12" s="684"/>
      <c r="DX12" s="684"/>
      <c r="DY12" s="684"/>
      <c r="DZ12" s="684"/>
      <c r="EA12" s="684"/>
      <c r="EB12" s="684"/>
      <c r="EC12" s="693"/>
    </row>
    <row r="13" spans="2:143" ht="11.25" customHeight="1" x14ac:dyDescent="0.15">
      <c r="B13" s="680" t="s">
        <v>249</v>
      </c>
      <c r="C13" s="681"/>
      <c r="D13" s="681"/>
      <c r="E13" s="681"/>
      <c r="F13" s="681"/>
      <c r="G13" s="681"/>
      <c r="H13" s="681"/>
      <c r="I13" s="681"/>
      <c r="J13" s="681"/>
      <c r="K13" s="681"/>
      <c r="L13" s="681"/>
      <c r="M13" s="681"/>
      <c r="N13" s="681"/>
      <c r="O13" s="681"/>
      <c r="P13" s="681"/>
      <c r="Q13" s="682"/>
      <c r="R13" s="683" t="s">
        <v>135</v>
      </c>
      <c r="S13" s="684"/>
      <c r="T13" s="684"/>
      <c r="U13" s="684"/>
      <c r="V13" s="684"/>
      <c r="W13" s="684"/>
      <c r="X13" s="684"/>
      <c r="Y13" s="685"/>
      <c r="Z13" s="686" t="s">
        <v>135</v>
      </c>
      <c r="AA13" s="686"/>
      <c r="AB13" s="686"/>
      <c r="AC13" s="686"/>
      <c r="AD13" s="687" t="s">
        <v>135</v>
      </c>
      <c r="AE13" s="687"/>
      <c r="AF13" s="687"/>
      <c r="AG13" s="687"/>
      <c r="AH13" s="687"/>
      <c r="AI13" s="687"/>
      <c r="AJ13" s="687"/>
      <c r="AK13" s="687"/>
      <c r="AL13" s="688" t="s">
        <v>135</v>
      </c>
      <c r="AM13" s="689"/>
      <c r="AN13" s="689"/>
      <c r="AO13" s="690"/>
      <c r="AP13" s="680" t="s">
        <v>250</v>
      </c>
      <c r="AQ13" s="681"/>
      <c r="AR13" s="681"/>
      <c r="AS13" s="681"/>
      <c r="AT13" s="681"/>
      <c r="AU13" s="681"/>
      <c r="AV13" s="681"/>
      <c r="AW13" s="681"/>
      <c r="AX13" s="681"/>
      <c r="AY13" s="681"/>
      <c r="AZ13" s="681"/>
      <c r="BA13" s="681"/>
      <c r="BB13" s="681"/>
      <c r="BC13" s="681"/>
      <c r="BD13" s="681"/>
      <c r="BE13" s="681"/>
      <c r="BF13" s="682"/>
      <c r="BG13" s="683">
        <v>516813</v>
      </c>
      <c r="BH13" s="684"/>
      <c r="BI13" s="684"/>
      <c r="BJ13" s="684"/>
      <c r="BK13" s="684"/>
      <c r="BL13" s="684"/>
      <c r="BM13" s="684"/>
      <c r="BN13" s="685"/>
      <c r="BO13" s="686">
        <v>52</v>
      </c>
      <c r="BP13" s="686"/>
      <c r="BQ13" s="686"/>
      <c r="BR13" s="686"/>
      <c r="BS13" s="692" t="s">
        <v>135</v>
      </c>
      <c r="BT13" s="684"/>
      <c r="BU13" s="684"/>
      <c r="BV13" s="684"/>
      <c r="BW13" s="684"/>
      <c r="BX13" s="684"/>
      <c r="BY13" s="684"/>
      <c r="BZ13" s="684"/>
      <c r="CA13" s="684"/>
      <c r="CB13" s="693"/>
      <c r="CD13" s="698" t="s">
        <v>251</v>
      </c>
      <c r="CE13" s="699"/>
      <c r="CF13" s="699"/>
      <c r="CG13" s="699"/>
      <c r="CH13" s="699"/>
      <c r="CI13" s="699"/>
      <c r="CJ13" s="699"/>
      <c r="CK13" s="699"/>
      <c r="CL13" s="699"/>
      <c r="CM13" s="699"/>
      <c r="CN13" s="699"/>
      <c r="CO13" s="699"/>
      <c r="CP13" s="699"/>
      <c r="CQ13" s="700"/>
      <c r="CR13" s="683">
        <v>504605</v>
      </c>
      <c r="CS13" s="684"/>
      <c r="CT13" s="684"/>
      <c r="CU13" s="684"/>
      <c r="CV13" s="684"/>
      <c r="CW13" s="684"/>
      <c r="CX13" s="684"/>
      <c r="CY13" s="685"/>
      <c r="CZ13" s="686">
        <v>8.3000000000000007</v>
      </c>
      <c r="DA13" s="686"/>
      <c r="DB13" s="686"/>
      <c r="DC13" s="686"/>
      <c r="DD13" s="692">
        <v>247212</v>
      </c>
      <c r="DE13" s="684"/>
      <c r="DF13" s="684"/>
      <c r="DG13" s="684"/>
      <c r="DH13" s="684"/>
      <c r="DI13" s="684"/>
      <c r="DJ13" s="684"/>
      <c r="DK13" s="684"/>
      <c r="DL13" s="684"/>
      <c r="DM13" s="684"/>
      <c r="DN13" s="684"/>
      <c r="DO13" s="684"/>
      <c r="DP13" s="685"/>
      <c r="DQ13" s="692">
        <v>259453</v>
      </c>
      <c r="DR13" s="684"/>
      <c r="DS13" s="684"/>
      <c r="DT13" s="684"/>
      <c r="DU13" s="684"/>
      <c r="DV13" s="684"/>
      <c r="DW13" s="684"/>
      <c r="DX13" s="684"/>
      <c r="DY13" s="684"/>
      <c r="DZ13" s="684"/>
      <c r="EA13" s="684"/>
      <c r="EB13" s="684"/>
      <c r="EC13" s="693"/>
    </row>
    <row r="14" spans="2:143" ht="11.25" customHeight="1" x14ac:dyDescent="0.15">
      <c r="B14" s="680" t="s">
        <v>252</v>
      </c>
      <c r="C14" s="681"/>
      <c r="D14" s="681"/>
      <c r="E14" s="681"/>
      <c r="F14" s="681"/>
      <c r="G14" s="681"/>
      <c r="H14" s="681"/>
      <c r="I14" s="681"/>
      <c r="J14" s="681"/>
      <c r="K14" s="681"/>
      <c r="L14" s="681"/>
      <c r="M14" s="681"/>
      <c r="N14" s="681"/>
      <c r="O14" s="681"/>
      <c r="P14" s="681"/>
      <c r="Q14" s="682"/>
      <c r="R14" s="683">
        <v>6317</v>
      </c>
      <c r="S14" s="684"/>
      <c r="T14" s="684"/>
      <c r="U14" s="684"/>
      <c r="V14" s="684"/>
      <c r="W14" s="684"/>
      <c r="X14" s="684"/>
      <c r="Y14" s="685"/>
      <c r="Z14" s="686">
        <v>0.1</v>
      </c>
      <c r="AA14" s="686"/>
      <c r="AB14" s="686"/>
      <c r="AC14" s="686"/>
      <c r="AD14" s="687">
        <v>6317</v>
      </c>
      <c r="AE14" s="687"/>
      <c r="AF14" s="687"/>
      <c r="AG14" s="687"/>
      <c r="AH14" s="687"/>
      <c r="AI14" s="687"/>
      <c r="AJ14" s="687"/>
      <c r="AK14" s="687"/>
      <c r="AL14" s="688">
        <v>0.2</v>
      </c>
      <c r="AM14" s="689"/>
      <c r="AN14" s="689"/>
      <c r="AO14" s="690"/>
      <c r="AP14" s="680" t="s">
        <v>253</v>
      </c>
      <c r="AQ14" s="681"/>
      <c r="AR14" s="681"/>
      <c r="AS14" s="681"/>
      <c r="AT14" s="681"/>
      <c r="AU14" s="681"/>
      <c r="AV14" s="681"/>
      <c r="AW14" s="681"/>
      <c r="AX14" s="681"/>
      <c r="AY14" s="681"/>
      <c r="AZ14" s="681"/>
      <c r="BA14" s="681"/>
      <c r="BB14" s="681"/>
      <c r="BC14" s="681"/>
      <c r="BD14" s="681"/>
      <c r="BE14" s="681"/>
      <c r="BF14" s="682"/>
      <c r="BG14" s="683">
        <v>36558</v>
      </c>
      <c r="BH14" s="684"/>
      <c r="BI14" s="684"/>
      <c r="BJ14" s="684"/>
      <c r="BK14" s="684"/>
      <c r="BL14" s="684"/>
      <c r="BM14" s="684"/>
      <c r="BN14" s="685"/>
      <c r="BO14" s="686">
        <v>3.7</v>
      </c>
      <c r="BP14" s="686"/>
      <c r="BQ14" s="686"/>
      <c r="BR14" s="686"/>
      <c r="BS14" s="692" t="s">
        <v>135</v>
      </c>
      <c r="BT14" s="684"/>
      <c r="BU14" s="684"/>
      <c r="BV14" s="684"/>
      <c r="BW14" s="684"/>
      <c r="BX14" s="684"/>
      <c r="BY14" s="684"/>
      <c r="BZ14" s="684"/>
      <c r="CA14" s="684"/>
      <c r="CB14" s="693"/>
      <c r="CD14" s="698" t="s">
        <v>254</v>
      </c>
      <c r="CE14" s="699"/>
      <c r="CF14" s="699"/>
      <c r="CG14" s="699"/>
      <c r="CH14" s="699"/>
      <c r="CI14" s="699"/>
      <c r="CJ14" s="699"/>
      <c r="CK14" s="699"/>
      <c r="CL14" s="699"/>
      <c r="CM14" s="699"/>
      <c r="CN14" s="699"/>
      <c r="CO14" s="699"/>
      <c r="CP14" s="699"/>
      <c r="CQ14" s="700"/>
      <c r="CR14" s="683">
        <v>228895</v>
      </c>
      <c r="CS14" s="684"/>
      <c r="CT14" s="684"/>
      <c r="CU14" s="684"/>
      <c r="CV14" s="684"/>
      <c r="CW14" s="684"/>
      <c r="CX14" s="684"/>
      <c r="CY14" s="685"/>
      <c r="CZ14" s="686">
        <v>3.8</v>
      </c>
      <c r="DA14" s="686"/>
      <c r="DB14" s="686"/>
      <c r="DC14" s="686"/>
      <c r="DD14" s="692">
        <v>13066</v>
      </c>
      <c r="DE14" s="684"/>
      <c r="DF14" s="684"/>
      <c r="DG14" s="684"/>
      <c r="DH14" s="684"/>
      <c r="DI14" s="684"/>
      <c r="DJ14" s="684"/>
      <c r="DK14" s="684"/>
      <c r="DL14" s="684"/>
      <c r="DM14" s="684"/>
      <c r="DN14" s="684"/>
      <c r="DO14" s="684"/>
      <c r="DP14" s="685"/>
      <c r="DQ14" s="692">
        <v>212460</v>
      </c>
      <c r="DR14" s="684"/>
      <c r="DS14" s="684"/>
      <c r="DT14" s="684"/>
      <c r="DU14" s="684"/>
      <c r="DV14" s="684"/>
      <c r="DW14" s="684"/>
      <c r="DX14" s="684"/>
      <c r="DY14" s="684"/>
      <c r="DZ14" s="684"/>
      <c r="EA14" s="684"/>
      <c r="EB14" s="684"/>
      <c r="EC14" s="693"/>
    </row>
    <row r="15" spans="2:143" ht="11.25" customHeight="1" x14ac:dyDescent="0.15">
      <c r="B15" s="680" t="s">
        <v>255</v>
      </c>
      <c r="C15" s="681"/>
      <c r="D15" s="681"/>
      <c r="E15" s="681"/>
      <c r="F15" s="681"/>
      <c r="G15" s="681"/>
      <c r="H15" s="681"/>
      <c r="I15" s="681"/>
      <c r="J15" s="681"/>
      <c r="K15" s="681"/>
      <c r="L15" s="681"/>
      <c r="M15" s="681"/>
      <c r="N15" s="681"/>
      <c r="O15" s="681"/>
      <c r="P15" s="681"/>
      <c r="Q15" s="682"/>
      <c r="R15" s="683" t="s">
        <v>135</v>
      </c>
      <c r="S15" s="684"/>
      <c r="T15" s="684"/>
      <c r="U15" s="684"/>
      <c r="V15" s="684"/>
      <c r="W15" s="684"/>
      <c r="X15" s="684"/>
      <c r="Y15" s="685"/>
      <c r="Z15" s="686" t="s">
        <v>135</v>
      </c>
      <c r="AA15" s="686"/>
      <c r="AB15" s="686"/>
      <c r="AC15" s="686"/>
      <c r="AD15" s="687" t="s">
        <v>135</v>
      </c>
      <c r="AE15" s="687"/>
      <c r="AF15" s="687"/>
      <c r="AG15" s="687"/>
      <c r="AH15" s="687"/>
      <c r="AI15" s="687"/>
      <c r="AJ15" s="687"/>
      <c r="AK15" s="687"/>
      <c r="AL15" s="688" t="s">
        <v>172</v>
      </c>
      <c r="AM15" s="689"/>
      <c r="AN15" s="689"/>
      <c r="AO15" s="690"/>
      <c r="AP15" s="680" t="s">
        <v>256</v>
      </c>
      <c r="AQ15" s="681"/>
      <c r="AR15" s="681"/>
      <c r="AS15" s="681"/>
      <c r="AT15" s="681"/>
      <c r="AU15" s="681"/>
      <c r="AV15" s="681"/>
      <c r="AW15" s="681"/>
      <c r="AX15" s="681"/>
      <c r="AY15" s="681"/>
      <c r="AZ15" s="681"/>
      <c r="BA15" s="681"/>
      <c r="BB15" s="681"/>
      <c r="BC15" s="681"/>
      <c r="BD15" s="681"/>
      <c r="BE15" s="681"/>
      <c r="BF15" s="682"/>
      <c r="BG15" s="683">
        <v>59665</v>
      </c>
      <c r="BH15" s="684"/>
      <c r="BI15" s="684"/>
      <c r="BJ15" s="684"/>
      <c r="BK15" s="684"/>
      <c r="BL15" s="684"/>
      <c r="BM15" s="684"/>
      <c r="BN15" s="685"/>
      <c r="BO15" s="686">
        <v>6</v>
      </c>
      <c r="BP15" s="686"/>
      <c r="BQ15" s="686"/>
      <c r="BR15" s="686"/>
      <c r="BS15" s="692" t="s">
        <v>135</v>
      </c>
      <c r="BT15" s="684"/>
      <c r="BU15" s="684"/>
      <c r="BV15" s="684"/>
      <c r="BW15" s="684"/>
      <c r="BX15" s="684"/>
      <c r="BY15" s="684"/>
      <c r="BZ15" s="684"/>
      <c r="CA15" s="684"/>
      <c r="CB15" s="693"/>
      <c r="CD15" s="698" t="s">
        <v>257</v>
      </c>
      <c r="CE15" s="699"/>
      <c r="CF15" s="699"/>
      <c r="CG15" s="699"/>
      <c r="CH15" s="699"/>
      <c r="CI15" s="699"/>
      <c r="CJ15" s="699"/>
      <c r="CK15" s="699"/>
      <c r="CL15" s="699"/>
      <c r="CM15" s="699"/>
      <c r="CN15" s="699"/>
      <c r="CO15" s="699"/>
      <c r="CP15" s="699"/>
      <c r="CQ15" s="700"/>
      <c r="CR15" s="683">
        <v>643365</v>
      </c>
      <c r="CS15" s="684"/>
      <c r="CT15" s="684"/>
      <c r="CU15" s="684"/>
      <c r="CV15" s="684"/>
      <c r="CW15" s="684"/>
      <c r="CX15" s="684"/>
      <c r="CY15" s="685"/>
      <c r="CZ15" s="686">
        <v>10.6</v>
      </c>
      <c r="DA15" s="686"/>
      <c r="DB15" s="686"/>
      <c r="DC15" s="686"/>
      <c r="DD15" s="692">
        <v>88927</v>
      </c>
      <c r="DE15" s="684"/>
      <c r="DF15" s="684"/>
      <c r="DG15" s="684"/>
      <c r="DH15" s="684"/>
      <c r="DI15" s="684"/>
      <c r="DJ15" s="684"/>
      <c r="DK15" s="684"/>
      <c r="DL15" s="684"/>
      <c r="DM15" s="684"/>
      <c r="DN15" s="684"/>
      <c r="DO15" s="684"/>
      <c r="DP15" s="685"/>
      <c r="DQ15" s="692">
        <v>487303</v>
      </c>
      <c r="DR15" s="684"/>
      <c r="DS15" s="684"/>
      <c r="DT15" s="684"/>
      <c r="DU15" s="684"/>
      <c r="DV15" s="684"/>
      <c r="DW15" s="684"/>
      <c r="DX15" s="684"/>
      <c r="DY15" s="684"/>
      <c r="DZ15" s="684"/>
      <c r="EA15" s="684"/>
      <c r="EB15" s="684"/>
      <c r="EC15" s="693"/>
    </row>
    <row r="16" spans="2:143" ht="11.25" customHeight="1" x14ac:dyDescent="0.15">
      <c r="B16" s="680" t="s">
        <v>258</v>
      </c>
      <c r="C16" s="681"/>
      <c r="D16" s="681"/>
      <c r="E16" s="681"/>
      <c r="F16" s="681"/>
      <c r="G16" s="681"/>
      <c r="H16" s="681"/>
      <c r="I16" s="681"/>
      <c r="J16" s="681"/>
      <c r="K16" s="681"/>
      <c r="L16" s="681"/>
      <c r="M16" s="681"/>
      <c r="N16" s="681"/>
      <c r="O16" s="681"/>
      <c r="P16" s="681"/>
      <c r="Q16" s="682"/>
      <c r="R16" s="683">
        <v>1983</v>
      </c>
      <c r="S16" s="684"/>
      <c r="T16" s="684"/>
      <c r="U16" s="684"/>
      <c r="V16" s="684"/>
      <c r="W16" s="684"/>
      <c r="X16" s="684"/>
      <c r="Y16" s="685"/>
      <c r="Z16" s="686">
        <v>0</v>
      </c>
      <c r="AA16" s="686"/>
      <c r="AB16" s="686"/>
      <c r="AC16" s="686"/>
      <c r="AD16" s="687">
        <v>1983</v>
      </c>
      <c r="AE16" s="687"/>
      <c r="AF16" s="687"/>
      <c r="AG16" s="687"/>
      <c r="AH16" s="687"/>
      <c r="AI16" s="687"/>
      <c r="AJ16" s="687"/>
      <c r="AK16" s="687"/>
      <c r="AL16" s="688">
        <v>0.1</v>
      </c>
      <c r="AM16" s="689"/>
      <c r="AN16" s="689"/>
      <c r="AO16" s="690"/>
      <c r="AP16" s="680" t="s">
        <v>259</v>
      </c>
      <c r="AQ16" s="681"/>
      <c r="AR16" s="681"/>
      <c r="AS16" s="681"/>
      <c r="AT16" s="681"/>
      <c r="AU16" s="681"/>
      <c r="AV16" s="681"/>
      <c r="AW16" s="681"/>
      <c r="AX16" s="681"/>
      <c r="AY16" s="681"/>
      <c r="AZ16" s="681"/>
      <c r="BA16" s="681"/>
      <c r="BB16" s="681"/>
      <c r="BC16" s="681"/>
      <c r="BD16" s="681"/>
      <c r="BE16" s="681"/>
      <c r="BF16" s="682"/>
      <c r="BG16" s="683" t="s">
        <v>135</v>
      </c>
      <c r="BH16" s="684"/>
      <c r="BI16" s="684"/>
      <c r="BJ16" s="684"/>
      <c r="BK16" s="684"/>
      <c r="BL16" s="684"/>
      <c r="BM16" s="684"/>
      <c r="BN16" s="685"/>
      <c r="BO16" s="686" t="s">
        <v>135</v>
      </c>
      <c r="BP16" s="686"/>
      <c r="BQ16" s="686"/>
      <c r="BR16" s="686"/>
      <c r="BS16" s="692" t="s">
        <v>172</v>
      </c>
      <c r="BT16" s="684"/>
      <c r="BU16" s="684"/>
      <c r="BV16" s="684"/>
      <c r="BW16" s="684"/>
      <c r="BX16" s="684"/>
      <c r="BY16" s="684"/>
      <c r="BZ16" s="684"/>
      <c r="CA16" s="684"/>
      <c r="CB16" s="693"/>
      <c r="CD16" s="698" t="s">
        <v>260</v>
      </c>
      <c r="CE16" s="699"/>
      <c r="CF16" s="699"/>
      <c r="CG16" s="699"/>
      <c r="CH16" s="699"/>
      <c r="CI16" s="699"/>
      <c r="CJ16" s="699"/>
      <c r="CK16" s="699"/>
      <c r="CL16" s="699"/>
      <c r="CM16" s="699"/>
      <c r="CN16" s="699"/>
      <c r="CO16" s="699"/>
      <c r="CP16" s="699"/>
      <c r="CQ16" s="700"/>
      <c r="CR16" s="683">
        <v>186953</v>
      </c>
      <c r="CS16" s="684"/>
      <c r="CT16" s="684"/>
      <c r="CU16" s="684"/>
      <c r="CV16" s="684"/>
      <c r="CW16" s="684"/>
      <c r="CX16" s="684"/>
      <c r="CY16" s="685"/>
      <c r="CZ16" s="686">
        <v>3.1</v>
      </c>
      <c r="DA16" s="686"/>
      <c r="DB16" s="686"/>
      <c r="DC16" s="686"/>
      <c r="DD16" s="692" t="s">
        <v>135</v>
      </c>
      <c r="DE16" s="684"/>
      <c r="DF16" s="684"/>
      <c r="DG16" s="684"/>
      <c r="DH16" s="684"/>
      <c r="DI16" s="684"/>
      <c r="DJ16" s="684"/>
      <c r="DK16" s="684"/>
      <c r="DL16" s="684"/>
      <c r="DM16" s="684"/>
      <c r="DN16" s="684"/>
      <c r="DO16" s="684"/>
      <c r="DP16" s="685"/>
      <c r="DQ16" s="692">
        <v>30977</v>
      </c>
      <c r="DR16" s="684"/>
      <c r="DS16" s="684"/>
      <c r="DT16" s="684"/>
      <c r="DU16" s="684"/>
      <c r="DV16" s="684"/>
      <c r="DW16" s="684"/>
      <c r="DX16" s="684"/>
      <c r="DY16" s="684"/>
      <c r="DZ16" s="684"/>
      <c r="EA16" s="684"/>
      <c r="EB16" s="684"/>
      <c r="EC16" s="693"/>
    </row>
    <row r="17" spans="2:133" ht="11.25" customHeight="1" x14ac:dyDescent="0.15">
      <c r="B17" s="680" t="s">
        <v>261</v>
      </c>
      <c r="C17" s="681"/>
      <c r="D17" s="681"/>
      <c r="E17" s="681"/>
      <c r="F17" s="681"/>
      <c r="G17" s="681"/>
      <c r="H17" s="681"/>
      <c r="I17" s="681"/>
      <c r="J17" s="681"/>
      <c r="K17" s="681"/>
      <c r="L17" s="681"/>
      <c r="M17" s="681"/>
      <c r="N17" s="681"/>
      <c r="O17" s="681"/>
      <c r="P17" s="681"/>
      <c r="Q17" s="682"/>
      <c r="R17" s="683">
        <v>17578</v>
      </c>
      <c r="S17" s="684"/>
      <c r="T17" s="684"/>
      <c r="U17" s="684"/>
      <c r="V17" s="684"/>
      <c r="W17" s="684"/>
      <c r="X17" s="684"/>
      <c r="Y17" s="685"/>
      <c r="Z17" s="686">
        <v>0.3</v>
      </c>
      <c r="AA17" s="686"/>
      <c r="AB17" s="686"/>
      <c r="AC17" s="686"/>
      <c r="AD17" s="687">
        <v>17578</v>
      </c>
      <c r="AE17" s="687"/>
      <c r="AF17" s="687"/>
      <c r="AG17" s="687"/>
      <c r="AH17" s="687"/>
      <c r="AI17" s="687"/>
      <c r="AJ17" s="687"/>
      <c r="AK17" s="687"/>
      <c r="AL17" s="688">
        <v>0.5</v>
      </c>
      <c r="AM17" s="689"/>
      <c r="AN17" s="689"/>
      <c r="AO17" s="690"/>
      <c r="AP17" s="680" t="s">
        <v>262</v>
      </c>
      <c r="AQ17" s="681"/>
      <c r="AR17" s="681"/>
      <c r="AS17" s="681"/>
      <c r="AT17" s="681"/>
      <c r="AU17" s="681"/>
      <c r="AV17" s="681"/>
      <c r="AW17" s="681"/>
      <c r="AX17" s="681"/>
      <c r="AY17" s="681"/>
      <c r="AZ17" s="681"/>
      <c r="BA17" s="681"/>
      <c r="BB17" s="681"/>
      <c r="BC17" s="681"/>
      <c r="BD17" s="681"/>
      <c r="BE17" s="681"/>
      <c r="BF17" s="682"/>
      <c r="BG17" s="683" t="s">
        <v>135</v>
      </c>
      <c r="BH17" s="684"/>
      <c r="BI17" s="684"/>
      <c r="BJ17" s="684"/>
      <c r="BK17" s="684"/>
      <c r="BL17" s="684"/>
      <c r="BM17" s="684"/>
      <c r="BN17" s="685"/>
      <c r="BO17" s="686" t="s">
        <v>135</v>
      </c>
      <c r="BP17" s="686"/>
      <c r="BQ17" s="686"/>
      <c r="BR17" s="686"/>
      <c r="BS17" s="692" t="s">
        <v>135</v>
      </c>
      <c r="BT17" s="684"/>
      <c r="BU17" s="684"/>
      <c r="BV17" s="684"/>
      <c r="BW17" s="684"/>
      <c r="BX17" s="684"/>
      <c r="BY17" s="684"/>
      <c r="BZ17" s="684"/>
      <c r="CA17" s="684"/>
      <c r="CB17" s="693"/>
      <c r="CD17" s="698" t="s">
        <v>263</v>
      </c>
      <c r="CE17" s="699"/>
      <c r="CF17" s="699"/>
      <c r="CG17" s="699"/>
      <c r="CH17" s="699"/>
      <c r="CI17" s="699"/>
      <c r="CJ17" s="699"/>
      <c r="CK17" s="699"/>
      <c r="CL17" s="699"/>
      <c r="CM17" s="699"/>
      <c r="CN17" s="699"/>
      <c r="CO17" s="699"/>
      <c r="CP17" s="699"/>
      <c r="CQ17" s="700"/>
      <c r="CR17" s="683">
        <v>569398</v>
      </c>
      <c r="CS17" s="684"/>
      <c r="CT17" s="684"/>
      <c r="CU17" s="684"/>
      <c r="CV17" s="684"/>
      <c r="CW17" s="684"/>
      <c r="CX17" s="684"/>
      <c r="CY17" s="685"/>
      <c r="CZ17" s="686">
        <v>9.3000000000000007</v>
      </c>
      <c r="DA17" s="686"/>
      <c r="DB17" s="686"/>
      <c r="DC17" s="686"/>
      <c r="DD17" s="692" t="s">
        <v>135</v>
      </c>
      <c r="DE17" s="684"/>
      <c r="DF17" s="684"/>
      <c r="DG17" s="684"/>
      <c r="DH17" s="684"/>
      <c r="DI17" s="684"/>
      <c r="DJ17" s="684"/>
      <c r="DK17" s="684"/>
      <c r="DL17" s="684"/>
      <c r="DM17" s="684"/>
      <c r="DN17" s="684"/>
      <c r="DO17" s="684"/>
      <c r="DP17" s="685"/>
      <c r="DQ17" s="692">
        <v>551664</v>
      </c>
      <c r="DR17" s="684"/>
      <c r="DS17" s="684"/>
      <c r="DT17" s="684"/>
      <c r="DU17" s="684"/>
      <c r="DV17" s="684"/>
      <c r="DW17" s="684"/>
      <c r="DX17" s="684"/>
      <c r="DY17" s="684"/>
      <c r="DZ17" s="684"/>
      <c r="EA17" s="684"/>
      <c r="EB17" s="684"/>
      <c r="EC17" s="693"/>
    </row>
    <row r="18" spans="2:133" ht="11.25" customHeight="1" x14ac:dyDescent="0.15">
      <c r="B18" s="680" t="s">
        <v>264</v>
      </c>
      <c r="C18" s="681"/>
      <c r="D18" s="681"/>
      <c r="E18" s="681"/>
      <c r="F18" s="681"/>
      <c r="G18" s="681"/>
      <c r="H18" s="681"/>
      <c r="I18" s="681"/>
      <c r="J18" s="681"/>
      <c r="K18" s="681"/>
      <c r="L18" s="681"/>
      <c r="M18" s="681"/>
      <c r="N18" s="681"/>
      <c r="O18" s="681"/>
      <c r="P18" s="681"/>
      <c r="Q18" s="682"/>
      <c r="R18" s="683">
        <v>4223</v>
      </c>
      <c r="S18" s="684"/>
      <c r="T18" s="684"/>
      <c r="U18" s="684"/>
      <c r="V18" s="684"/>
      <c r="W18" s="684"/>
      <c r="X18" s="684"/>
      <c r="Y18" s="685"/>
      <c r="Z18" s="686">
        <v>0.1</v>
      </c>
      <c r="AA18" s="686"/>
      <c r="AB18" s="686"/>
      <c r="AC18" s="686"/>
      <c r="AD18" s="687">
        <v>4223</v>
      </c>
      <c r="AE18" s="687"/>
      <c r="AF18" s="687"/>
      <c r="AG18" s="687"/>
      <c r="AH18" s="687"/>
      <c r="AI18" s="687"/>
      <c r="AJ18" s="687"/>
      <c r="AK18" s="687"/>
      <c r="AL18" s="688">
        <v>0.1</v>
      </c>
      <c r="AM18" s="689"/>
      <c r="AN18" s="689"/>
      <c r="AO18" s="690"/>
      <c r="AP18" s="680" t="s">
        <v>265</v>
      </c>
      <c r="AQ18" s="681"/>
      <c r="AR18" s="681"/>
      <c r="AS18" s="681"/>
      <c r="AT18" s="681"/>
      <c r="AU18" s="681"/>
      <c r="AV18" s="681"/>
      <c r="AW18" s="681"/>
      <c r="AX18" s="681"/>
      <c r="AY18" s="681"/>
      <c r="AZ18" s="681"/>
      <c r="BA18" s="681"/>
      <c r="BB18" s="681"/>
      <c r="BC18" s="681"/>
      <c r="BD18" s="681"/>
      <c r="BE18" s="681"/>
      <c r="BF18" s="682"/>
      <c r="BG18" s="683" t="s">
        <v>135</v>
      </c>
      <c r="BH18" s="684"/>
      <c r="BI18" s="684"/>
      <c r="BJ18" s="684"/>
      <c r="BK18" s="684"/>
      <c r="BL18" s="684"/>
      <c r="BM18" s="684"/>
      <c r="BN18" s="685"/>
      <c r="BO18" s="686" t="s">
        <v>135</v>
      </c>
      <c r="BP18" s="686"/>
      <c r="BQ18" s="686"/>
      <c r="BR18" s="686"/>
      <c r="BS18" s="692" t="s">
        <v>135</v>
      </c>
      <c r="BT18" s="684"/>
      <c r="BU18" s="684"/>
      <c r="BV18" s="684"/>
      <c r="BW18" s="684"/>
      <c r="BX18" s="684"/>
      <c r="BY18" s="684"/>
      <c r="BZ18" s="684"/>
      <c r="CA18" s="684"/>
      <c r="CB18" s="693"/>
      <c r="CD18" s="698" t="s">
        <v>266</v>
      </c>
      <c r="CE18" s="699"/>
      <c r="CF18" s="699"/>
      <c r="CG18" s="699"/>
      <c r="CH18" s="699"/>
      <c r="CI18" s="699"/>
      <c r="CJ18" s="699"/>
      <c r="CK18" s="699"/>
      <c r="CL18" s="699"/>
      <c r="CM18" s="699"/>
      <c r="CN18" s="699"/>
      <c r="CO18" s="699"/>
      <c r="CP18" s="699"/>
      <c r="CQ18" s="700"/>
      <c r="CR18" s="683" t="s">
        <v>135</v>
      </c>
      <c r="CS18" s="684"/>
      <c r="CT18" s="684"/>
      <c r="CU18" s="684"/>
      <c r="CV18" s="684"/>
      <c r="CW18" s="684"/>
      <c r="CX18" s="684"/>
      <c r="CY18" s="685"/>
      <c r="CZ18" s="686" t="s">
        <v>135</v>
      </c>
      <c r="DA18" s="686"/>
      <c r="DB18" s="686"/>
      <c r="DC18" s="686"/>
      <c r="DD18" s="692" t="s">
        <v>135</v>
      </c>
      <c r="DE18" s="684"/>
      <c r="DF18" s="684"/>
      <c r="DG18" s="684"/>
      <c r="DH18" s="684"/>
      <c r="DI18" s="684"/>
      <c r="DJ18" s="684"/>
      <c r="DK18" s="684"/>
      <c r="DL18" s="684"/>
      <c r="DM18" s="684"/>
      <c r="DN18" s="684"/>
      <c r="DO18" s="684"/>
      <c r="DP18" s="685"/>
      <c r="DQ18" s="692" t="s">
        <v>135</v>
      </c>
      <c r="DR18" s="684"/>
      <c r="DS18" s="684"/>
      <c r="DT18" s="684"/>
      <c r="DU18" s="684"/>
      <c r="DV18" s="684"/>
      <c r="DW18" s="684"/>
      <c r="DX18" s="684"/>
      <c r="DY18" s="684"/>
      <c r="DZ18" s="684"/>
      <c r="EA18" s="684"/>
      <c r="EB18" s="684"/>
      <c r="EC18" s="693"/>
    </row>
    <row r="19" spans="2:133" ht="11.25" customHeight="1" x14ac:dyDescent="0.15">
      <c r="B19" s="680" t="s">
        <v>267</v>
      </c>
      <c r="C19" s="681"/>
      <c r="D19" s="681"/>
      <c r="E19" s="681"/>
      <c r="F19" s="681"/>
      <c r="G19" s="681"/>
      <c r="H19" s="681"/>
      <c r="I19" s="681"/>
      <c r="J19" s="681"/>
      <c r="K19" s="681"/>
      <c r="L19" s="681"/>
      <c r="M19" s="681"/>
      <c r="N19" s="681"/>
      <c r="O19" s="681"/>
      <c r="P19" s="681"/>
      <c r="Q19" s="682"/>
      <c r="R19" s="683">
        <v>852</v>
      </c>
      <c r="S19" s="684"/>
      <c r="T19" s="684"/>
      <c r="U19" s="684"/>
      <c r="V19" s="684"/>
      <c r="W19" s="684"/>
      <c r="X19" s="684"/>
      <c r="Y19" s="685"/>
      <c r="Z19" s="686">
        <v>0</v>
      </c>
      <c r="AA19" s="686"/>
      <c r="AB19" s="686"/>
      <c r="AC19" s="686"/>
      <c r="AD19" s="687">
        <v>852</v>
      </c>
      <c r="AE19" s="687"/>
      <c r="AF19" s="687"/>
      <c r="AG19" s="687"/>
      <c r="AH19" s="687"/>
      <c r="AI19" s="687"/>
      <c r="AJ19" s="687"/>
      <c r="AK19" s="687"/>
      <c r="AL19" s="688">
        <v>0</v>
      </c>
      <c r="AM19" s="689"/>
      <c r="AN19" s="689"/>
      <c r="AO19" s="690"/>
      <c r="AP19" s="680" t="s">
        <v>268</v>
      </c>
      <c r="AQ19" s="681"/>
      <c r="AR19" s="681"/>
      <c r="AS19" s="681"/>
      <c r="AT19" s="681"/>
      <c r="AU19" s="681"/>
      <c r="AV19" s="681"/>
      <c r="AW19" s="681"/>
      <c r="AX19" s="681"/>
      <c r="AY19" s="681"/>
      <c r="AZ19" s="681"/>
      <c r="BA19" s="681"/>
      <c r="BB19" s="681"/>
      <c r="BC19" s="681"/>
      <c r="BD19" s="681"/>
      <c r="BE19" s="681"/>
      <c r="BF19" s="682"/>
      <c r="BG19" s="683" t="s">
        <v>135</v>
      </c>
      <c r="BH19" s="684"/>
      <c r="BI19" s="684"/>
      <c r="BJ19" s="684"/>
      <c r="BK19" s="684"/>
      <c r="BL19" s="684"/>
      <c r="BM19" s="684"/>
      <c r="BN19" s="685"/>
      <c r="BO19" s="686" t="s">
        <v>135</v>
      </c>
      <c r="BP19" s="686"/>
      <c r="BQ19" s="686"/>
      <c r="BR19" s="686"/>
      <c r="BS19" s="692" t="s">
        <v>135</v>
      </c>
      <c r="BT19" s="684"/>
      <c r="BU19" s="684"/>
      <c r="BV19" s="684"/>
      <c r="BW19" s="684"/>
      <c r="BX19" s="684"/>
      <c r="BY19" s="684"/>
      <c r="BZ19" s="684"/>
      <c r="CA19" s="684"/>
      <c r="CB19" s="693"/>
      <c r="CD19" s="698" t="s">
        <v>269</v>
      </c>
      <c r="CE19" s="699"/>
      <c r="CF19" s="699"/>
      <c r="CG19" s="699"/>
      <c r="CH19" s="699"/>
      <c r="CI19" s="699"/>
      <c r="CJ19" s="699"/>
      <c r="CK19" s="699"/>
      <c r="CL19" s="699"/>
      <c r="CM19" s="699"/>
      <c r="CN19" s="699"/>
      <c r="CO19" s="699"/>
      <c r="CP19" s="699"/>
      <c r="CQ19" s="700"/>
      <c r="CR19" s="683" t="s">
        <v>135</v>
      </c>
      <c r="CS19" s="684"/>
      <c r="CT19" s="684"/>
      <c r="CU19" s="684"/>
      <c r="CV19" s="684"/>
      <c r="CW19" s="684"/>
      <c r="CX19" s="684"/>
      <c r="CY19" s="685"/>
      <c r="CZ19" s="686" t="s">
        <v>135</v>
      </c>
      <c r="DA19" s="686"/>
      <c r="DB19" s="686"/>
      <c r="DC19" s="686"/>
      <c r="DD19" s="692" t="s">
        <v>135</v>
      </c>
      <c r="DE19" s="684"/>
      <c r="DF19" s="684"/>
      <c r="DG19" s="684"/>
      <c r="DH19" s="684"/>
      <c r="DI19" s="684"/>
      <c r="DJ19" s="684"/>
      <c r="DK19" s="684"/>
      <c r="DL19" s="684"/>
      <c r="DM19" s="684"/>
      <c r="DN19" s="684"/>
      <c r="DO19" s="684"/>
      <c r="DP19" s="685"/>
      <c r="DQ19" s="692" t="s">
        <v>135</v>
      </c>
      <c r="DR19" s="684"/>
      <c r="DS19" s="684"/>
      <c r="DT19" s="684"/>
      <c r="DU19" s="684"/>
      <c r="DV19" s="684"/>
      <c r="DW19" s="684"/>
      <c r="DX19" s="684"/>
      <c r="DY19" s="684"/>
      <c r="DZ19" s="684"/>
      <c r="EA19" s="684"/>
      <c r="EB19" s="684"/>
      <c r="EC19" s="693"/>
    </row>
    <row r="20" spans="2:133" ht="11.25" customHeight="1" x14ac:dyDescent="0.15">
      <c r="B20" s="680" t="s">
        <v>270</v>
      </c>
      <c r="C20" s="681"/>
      <c r="D20" s="681"/>
      <c r="E20" s="681"/>
      <c r="F20" s="681"/>
      <c r="G20" s="681"/>
      <c r="H20" s="681"/>
      <c r="I20" s="681"/>
      <c r="J20" s="681"/>
      <c r="K20" s="681"/>
      <c r="L20" s="681"/>
      <c r="M20" s="681"/>
      <c r="N20" s="681"/>
      <c r="O20" s="681"/>
      <c r="P20" s="681"/>
      <c r="Q20" s="682"/>
      <c r="R20" s="683">
        <v>240</v>
      </c>
      <c r="S20" s="684"/>
      <c r="T20" s="684"/>
      <c r="U20" s="684"/>
      <c r="V20" s="684"/>
      <c r="W20" s="684"/>
      <c r="X20" s="684"/>
      <c r="Y20" s="685"/>
      <c r="Z20" s="686">
        <v>0</v>
      </c>
      <c r="AA20" s="686"/>
      <c r="AB20" s="686"/>
      <c r="AC20" s="686"/>
      <c r="AD20" s="687">
        <v>240</v>
      </c>
      <c r="AE20" s="687"/>
      <c r="AF20" s="687"/>
      <c r="AG20" s="687"/>
      <c r="AH20" s="687"/>
      <c r="AI20" s="687"/>
      <c r="AJ20" s="687"/>
      <c r="AK20" s="687"/>
      <c r="AL20" s="688">
        <v>0</v>
      </c>
      <c r="AM20" s="689"/>
      <c r="AN20" s="689"/>
      <c r="AO20" s="690"/>
      <c r="AP20" s="680" t="s">
        <v>271</v>
      </c>
      <c r="AQ20" s="681"/>
      <c r="AR20" s="681"/>
      <c r="AS20" s="681"/>
      <c r="AT20" s="681"/>
      <c r="AU20" s="681"/>
      <c r="AV20" s="681"/>
      <c r="AW20" s="681"/>
      <c r="AX20" s="681"/>
      <c r="AY20" s="681"/>
      <c r="AZ20" s="681"/>
      <c r="BA20" s="681"/>
      <c r="BB20" s="681"/>
      <c r="BC20" s="681"/>
      <c r="BD20" s="681"/>
      <c r="BE20" s="681"/>
      <c r="BF20" s="682"/>
      <c r="BG20" s="683" t="s">
        <v>135</v>
      </c>
      <c r="BH20" s="684"/>
      <c r="BI20" s="684"/>
      <c r="BJ20" s="684"/>
      <c r="BK20" s="684"/>
      <c r="BL20" s="684"/>
      <c r="BM20" s="684"/>
      <c r="BN20" s="685"/>
      <c r="BO20" s="686" t="s">
        <v>135</v>
      </c>
      <c r="BP20" s="686"/>
      <c r="BQ20" s="686"/>
      <c r="BR20" s="686"/>
      <c r="BS20" s="692" t="s">
        <v>135</v>
      </c>
      <c r="BT20" s="684"/>
      <c r="BU20" s="684"/>
      <c r="BV20" s="684"/>
      <c r="BW20" s="684"/>
      <c r="BX20" s="684"/>
      <c r="BY20" s="684"/>
      <c r="BZ20" s="684"/>
      <c r="CA20" s="684"/>
      <c r="CB20" s="693"/>
      <c r="CD20" s="698" t="s">
        <v>272</v>
      </c>
      <c r="CE20" s="699"/>
      <c r="CF20" s="699"/>
      <c r="CG20" s="699"/>
      <c r="CH20" s="699"/>
      <c r="CI20" s="699"/>
      <c r="CJ20" s="699"/>
      <c r="CK20" s="699"/>
      <c r="CL20" s="699"/>
      <c r="CM20" s="699"/>
      <c r="CN20" s="699"/>
      <c r="CO20" s="699"/>
      <c r="CP20" s="699"/>
      <c r="CQ20" s="700"/>
      <c r="CR20" s="683">
        <v>6090195</v>
      </c>
      <c r="CS20" s="684"/>
      <c r="CT20" s="684"/>
      <c r="CU20" s="684"/>
      <c r="CV20" s="684"/>
      <c r="CW20" s="684"/>
      <c r="CX20" s="684"/>
      <c r="CY20" s="685"/>
      <c r="CZ20" s="686">
        <v>100</v>
      </c>
      <c r="DA20" s="686"/>
      <c r="DB20" s="686"/>
      <c r="DC20" s="686"/>
      <c r="DD20" s="692">
        <v>942317</v>
      </c>
      <c r="DE20" s="684"/>
      <c r="DF20" s="684"/>
      <c r="DG20" s="684"/>
      <c r="DH20" s="684"/>
      <c r="DI20" s="684"/>
      <c r="DJ20" s="684"/>
      <c r="DK20" s="684"/>
      <c r="DL20" s="684"/>
      <c r="DM20" s="684"/>
      <c r="DN20" s="684"/>
      <c r="DO20" s="684"/>
      <c r="DP20" s="685"/>
      <c r="DQ20" s="692">
        <v>4032621</v>
      </c>
      <c r="DR20" s="684"/>
      <c r="DS20" s="684"/>
      <c r="DT20" s="684"/>
      <c r="DU20" s="684"/>
      <c r="DV20" s="684"/>
      <c r="DW20" s="684"/>
      <c r="DX20" s="684"/>
      <c r="DY20" s="684"/>
      <c r="DZ20" s="684"/>
      <c r="EA20" s="684"/>
      <c r="EB20" s="684"/>
      <c r="EC20" s="693"/>
    </row>
    <row r="21" spans="2:133" ht="11.25" customHeight="1" x14ac:dyDescent="0.15">
      <c r="B21" s="680" t="s">
        <v>273</v>
      </c>
      <c r="C21" s="681"/>
      <c r="D21" s="681"/>
      <c r="E21" s="681"/>
      <c r="F21" s="681"/>
      <c r="G21" s="681"/>
      <c r="H21" s="681"/>
      <c r="I21" s="681"/>
      <c r="J21" s="681"/>
      <c r="K21" s="681"/>
      <c r="L21" s="681"/>
      <c r="M21" s="681"/>
      <c r="N21" s="681"/>
      <c r="O21" s="681"/>
      <c r="P21" s="681"/>
      <c r="Q21" s="682"/>
      <c r="R21" s="683">
        <v>12263</v>
      </c>
      <c r="S21" s="684"/>
      <c r="T21" s="684"/>
      <c r="U21" s="684"/>
      <c r="V21" s="684"/>
      <c r="W21" s="684"/>
      <c r="X21" s="684"/>
      <c r="Y21" s="685"/>
      <c r="Z21" s="686">
        <v>0.2</v>
      </c>
      <c r="AA21" s="686"/>
      <c r="AB21" s="686"/>
      <c r="AC21" s="686"/>
      <c r="AD21" s="687">
        <v>12263</v>
      </c>
      <c r="AE21" s="687"/>
      <c r="AF21" s="687"/>
      <c r="AG21" s="687"/>
      <c r="AH21" s="687"/>
      <c r="AI21" s="687"/>
      <c r="AJ21" s="687"/>
      <c r="AK21" s="687"/>
      <c r="AL21" s="688">
        <v>0.4</v>
      </c>
      <c r="AM21" s="689"/>
      <c r="AN21" s="689"/>
      <c r="AO21" s="690"/>
      <c r="AP21" s="702" t="s">
        <v>274</v>
      </c>
      <c r="AQ21" s="703"/>
      <c r="AR21" s="703"/>
      <c r="AS21" s="703"/>
      <c r="AT21" s="703"/>
      <c r="AU21" s="703"/>
      <c r="AV21" s="703"/>
      <c r="AW21" s="703"/>
      <c r="AX21" s="703"/>
      <c r="AY21" s="703"/>
      <c r="AZ21" s="703"/>
      <c r="BA21" s="703"/>
      <c r="BB21" s="703"/>
      <c r="BC21" s="703"/>
      <c r="BD21" s="703"/>
      <c r="BE21" s="703"/>
      <c r="BF21" s="704"/>
      <c r="BG21" s="683" t="s">
        <v>135</v>
      </c>
      <c r="BH21" s="684"/>
      <c r="BI21" s="684"/>
      <c r="BJ21" s="684"/>
      <c r="BK21" s="684"/>
      <c r="BL21" s="684"/>
      <c r="BM21" s="684"/>
      <c r="BN21" s="685"/>
      <c r="BO21" s="686" t="s">
        <v>135</v>
      </c>
      <c r="BP21" s="686"/>
      <c r="BQ21" s="686"/>
      <c r="BR21" s="686"/>
      <c r="BS21" s="692" t="s">
        <v>135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275</v>
      </c>
      <c r="C22" s="681"/>
      <c r="D22" s="681"/>
      <c r="E22" s="681"/>
      <c r="F22" s="681"/>
      <c r="G22" s="681"/>
      <c r="H22" s="681"/>
      <c r="I22" s="681"/>
      <c r="J22" s="681"/>
      <c r="K22" s="681"/>
      <c r="L22" s="681"/>
      <c r="M22" s="681"/>
      <c r="N22" s="681"/>
      <c r="O22" s="681"/>
      <c r="P22" s="681"/>
      <c r="Q22" s="682"/>
      <c r="R22" s="683">
        <v>2902531</v>
      </c>
      <c r="S22" s="684"/>
      <c r="T22" s="684"/>
      <c r="U22" s="684"/>
      <c r="V22" s="684"/>
      <c r="W22" s="684"/>
      <c r="X22" s="684"/>
      <c r="Y22" s="685"/>
      <c r="Z22" s="686">
        <v>42.3</v>
      </c>
      <c r="AA22" s="686"/>
      <c r="AB22" s="686"/>
      <c r="AC22" s="686"/>
      <c r="AD22" s="687">
        <v>2037665</v>
      </c>
      <c r="AE22" s="687"/>
      <c r="AF22" s="687"/>
      <c r="AG22" s="687"/>
      <c r="AH22" s="687"/>
      <c r="AI22" s="687"/>
      <c r="AJ22" s="687"/>
      <c r="AK22" s="687"/>
      <c r="AL22" s="688">
        <v>61.5</v>
      </c>
      <c r="AM22" s="689"/>
      <c r="AN22" s="689"/>
      <c r="AO22" s="690"/>
      <c r="AP22" s="702" t="s">
        <v>276</v>
      </c>
      <c r="AQ22" s="703"/>
      <c r="AR22" s="703"/>
      <c r="AS22" s="703"/>
      <c r="AT22" s="703"/>
      <c r="AU22" s="703"/>
      <c r="AV22" s="703"/>
      <c r="AW22" s="703"/>
      <c r="AX22" s="703"/>
      <c r="AY22" s="703"/>
      <c r="AZ22" s="703"/>
      <c r="BA22" s="703"/>
      <c r="BB22" s="703"/>
      <c r="BC22" s="703"/>
      <c r="BD22" s="703"/>
      <c r="BE22" s="703"/>
      <c r="BF22" s="704"/>
      <c r="BG22" s="683" t="s">
        <v>135</v>
      </c>
      <c r="BH22" s="684"/>
      <c r="BI22" s="684"/>
      <c r="BJ22" s="684"/>
      <c r="BK22" s="684"/>
      <c r="BL22" s="684"/>
      <c r="BM22" s="684"/>
      <c r="BN22" s="685"/>
      <c r="BO22" s="686" t="s">
        <v>135</v>
      </c>
      <c r="BP22" s="686"/>
      <c r="BQ22" s="686"/>
      <c r="BR22" s="686"/>
      <c r="BS22" s="692" t="s">
        <v>135</v>
      </c>
      <c r="BT22" s="684"/>
      <c r="BU22" s="684"/>
      <c r="BV22" s="684"/>
      <c r="BW22" s="684"/>
      <c r="BX22" s="684"/>
      <c r="BY22" s="684"/>
      <c r="BZ22" s="684"/>
      <c r="CA22" s="684"/>
      <c r="CB22" s="693"/>
      <c r="CD22" s="665" t="s">
        <v>277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278</v>
      </c>
      <c r="C23" s="681"/>
      <c r="D23" s="681"/>
      <c r="E23" s="681"/>
      <c r="F23" s="681"/>
      <c r="G23" s="681"/>
      <c r="H23" s="681"/>
      <c r="I23" s="681"/>
      <c r="J23" s="681"/>
      <c r="K23" s="681"/>
      <c r="L23" s="681"/>
      <c r="M23" s="681"/>
      <c r="N23" s="681"/>
      <c r="O23" s="681"/>
      <c r="P23" s="681"/>
      <c r="Q23" s="682"/>
      <c r="R23" s="683">
        <v>2037665</v>
      </c>
      <c r="S23" s="684"/>
      <c r="T23" s="684"/>
      <c r="U23" s="684"/>
      <c r="V23" s="684"/>
      <c r="W23" s="684"/>
      <c r="X23" s="684"/>
      <c r="Y23" s="685"/>
      <c r="Z23" s="686">
        <v>29.7</v>
      </c>
      <c r="AA23" s="686"/>
      <c r="AB23" s="686"/>
      <c r="AC23" s="686"/>
      <c r="AD23" s="687">
        <v>2037665</v>
      </c>
      <c r="AE23" s="687"/>
      <c r="AF23" s="687"/>
      <c r="AG23" s="687"/>
      <c r="AH23" s="687"/>
      <c r="AI23" s="687"/>
      <c r="AJ23" s="687"/>
      <c r="AK23" s="687"/>
      <c r="AL23" s="688">
        <v>61.5</v>
      </c>
      <c r="AM23" s="689"/>
      <c r="AN23" s="689"/>
      <c r="AO23" s="690"/>
      <c r="AP23" s="702" t="s">
        <v>279</v>
      </c>
      <c r="AQ23" s="703"/>
      <c r="AR23" s="703"/>
      <c r="AS23" s="703"/>
      <c r="AT23" s="703"/>
      <c r="AU23" s="703"/>
      <c r="AV23" s="703"/>
      <c r="AW23" s="703"/>
      <c r="AX23" s="703"/>
      <c r="AY23" s="703"/>
      <c r="AZ23" s="703"/>
      <c r="BA23" s="703"/>
      <c r="BB23" s="703"/>
      <c r="BC23" s="703"/>
      <c r="BD23" s="703"/>
      <c r="BE23" s="703"/>
      <c r="BF23" s="704"/>
      <c r="BG23" s="683" t="s">
        <v>135</v>
      </c>
      <c r="BH23" s="684"/>
      <c r="BI23" s="684"/>
      <c r="BJ23" s="684"/>
      <c r="BK23" s="684"/>
      <c r="BL23" s="684"/>
      <c r="BM23" s="684"/>
      <c r="BN23" s="685"/>
      <c r="BO23" s="686" t="s">
        <v>135</v>
      </c>
      <c r="BP23" s="686"/>
      <c r="BQ23" s="686"/>
      <c r="BR23" s="686"/>
      <c r="BS23" s="692" t="s">
        <v>135</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280</v>
      </c>
      <c r="CS23" s="666"/>
      <c r="CT23" s="666"/>
      <c r="CU23" s="666"/>
      <c r="CV23" s="666"/>
      <c r="CW23" s="666"/>
      <c r="CX23" s="666"/>
      <c r="CY23" s="667"/>
      <c r="CZ23" s="665" t="s">
        <v>281</v>
      </c>
      <c r="DA23" s="666"/>
      <c r="DB23" s="666"/>
      <c r="DC23" s="667"/>
      <c r="DD23" s="665" t="s">
        <v>282</v>
      </c>
      <c r="DE23" s="666"/>
      <c r="DF23" s="666"/>
      <c r="DG23" s="666"/>
      <c r="DH23" s="666"/>
      <c r="DI23" s="666"/>
      <c r="DJ23" s="666"/>
      <c r="DK23" s="667"/>
      <c r="DL23" s="714" t="s">
        <v>283</v>
      </c>
      <c r="DM23" s="715"/>
      <c r="DN23" s="715"/>
      <c r="DO23" s="715"/>
      <c r="DP23" s="715"/>
      <c r="DQ23" s="715"/>
      <c r="DR23" s="715"/>
      <c r="DS23" s="715"/>
      <c r="DT23" s="715"/>
      <c r="DU23" s="715"/>
      <c r="DV23" s="716"/>
      <c r="DW23" s="665" t="s">
        <v>284</v>
      </c>
      <c r="DX23" s="666"/>
      <c r="DY23" s="666"/>
      <c r="DZ23" s="666"/>
      <c r="EA23" s="666"/>
      <c r="EB23" s="666"/>
      <c r="EC23" s="667"/>
    </row>
    <row r="24" spans="2:133" ht="11.25" customHeight="1" x14ac:dyDescent="0.15">
      <c r="B24" s="680" t="s">
        <v>285</v>
      </c>
      <c r="C24" s="681"/>
      <c r="D24" s="681"/>
      <c r="E24" s="681"/>
      <c r="F24" s="681"/>
      <c r="G24" s="681"/>
      <c r="H24" s="681"/>
      <c r="I24" s="681"/>
      <c r="J24" s="681"/>
      <c r="K24" s="681"/>
      <c r="L24" s="681"/>
      <c r="M24" s="681"/>
      <c r="N24" s="681"/>
      <c r="O24" s="681"/>
      <c r="P24" s="681"/>
      <c r="Q24" s="682"/>
      <c r="R24" s="683">
        <v>621900</v>
      </c>
      <c r="S24" s="684"/>
      <c r="T24" s="684"/>
      <c r="U24" s="684"/>
      <c r="V24" s="684"/>
      <c r="W24" s="684"/>
      <c r="X24" s="684"/>
      <c r="Y24" s="685"/>
      <c r="Z24" s="686">
        <v>9.1</v>
      </c>
      <c r="AA24" s="686"/>
      <c r="AB24" s="686"/>
      <c r="AC24" s="686"/>
      <c r="AD24" s="687" t="s">
        <v>135</v>
      </c>
      <c r="AE24" s="687"/>
      <c r="AF24" s="687"/>
      <c r="AG24" s="687"/>
      <c r="AH24" s="687"/>
      <c r="AI24" s="687"/>
      <c r="AJ24" s="687"/>
      <c r="AK24" s="687"/>
      <c r="AL24" s="688" t="s">
        <v>135</v>
      </c>
      <c r="AM24" s="689"/>
      <c r="AN24" s="689"/>
      <c r="AO24" s="690"/>
      <c r="AP24" s="702" t="s">
        <v>286</v>
      </c>
      <c r="AQ24" s="703"/>
      <c r="AR24" s="703"/>
      <c r="AS24" s="703"/>
      <c r="AT24" s="703"/>
      <c r="AU24" s="703"/>
      <c r="AV24" s="703"/>
      <c r="AW24" s="703"/>
      <c r="AX24" s="703"/>
      <c r="AY24" s="703"/>
      <c r="AZ24" s="703"/>
      <c r="BA24" s="703"/>
      <c r="BB24" s="703"/>
      <c r="BC24" s="703"/>
      <c r="BD24" s="703"/>
      <c r="BE24" s="703"/>
      <c r="BF24" s="704"/>
      <c r="BG24" s="683" t="s">
        <v>135</v>
      </c>
      <c r="BH24" s="684"/>
      <c r="BI24" s="684"/>
      <c r="BJ24" s="684"/>
      <c r="BK24" s="684"/>
      <c r="BL24" s="684"/>
      <c r="BM24" s="684"/>
      <c r="BN24" s="685"/>
      <c r="BO24" s="686" t="s">
        <v>135</v>
      </c>
      <c r="BP24" s="686"/>
      <c r="BQ24" s="686"/>
      <c r="BR24" s="686"/>
      <c r="BS24" s="692" t="s">
        <v>135</v>
      </c>
      <c r="BT24" s="684"/>
      <c r="BU24" s="684"/>
      <c r="BV24" s="684"/>
      <c r="BW24" s="684"/>
      <c r="BX24" s="684"/>
      <c r="BY24" s="684"/>
      <c r="BZ24" s="684"/>
      <c r="CA24" s="684"/>
      <c r="CB24" s="693"/>
      <c r="CD24" s="694" t="s">
        <v>287</v>
      </c>
      <c r="CE24" s="695"/>
      <c r="CF24" s="695"/>
      <c r="CG24" s="695"/>
      <c r="CH24" s="695"/>
      <c r="CI24" s="695"/>
      <c r="CJ24" s="695"/>
      <c r="CK24" s="695"/>
      <c r="CL24" s="695"/>
      <c r="CM24" s="695"/>
      <c r="CN24" s="695"/>
      <c r="CO24" s="695"/>
      <c r="CP24" s="695"/>
      <c r="CQ24" s="696"/>
      <c r="CR24" s="672">
        <v>2043484</v>
      </c>
      <c r="CS24" s="673"/>
      <c r="CT24" s="673"/>
      <c r="CU24" s="673"/>
      <c r="CV24" s="673"/>
      <c r="CW24" s="673"/>
      <c r="CX24" s="673"/>
      <c r="CY24" s="674"/>
      <c r="CZ24" s="677">
        <v>33.6</v>
      </c>
      <c r="DA24" s="678"/>
      <c r="DB24" s="678"/>
      <c r="DC24" s="697"/>
      <c r="DD24" s="719">
        <v>1705085</v>
      </c>
      <c r="DE24" s="673"/>
      <c r="DF24" s="673"/>
      <c r="DG24" s="673"/>
      <c r="DH24" s="673"/>
      <c r="DI24" s="673"/>
      <c r="DJ24" s="673"/>
      <c r="DK24" s="674"/>
      <c r="DL24" s="719">
        <v>1276419</v>
      </c>
      <c r="DM24" s="673"/>
      <c r="DN24" s="673"/>
      <c r="DO24" s="673"/>
      <c r="DP24" s="673"/>
      <c r="DQ24" s="673"/>
      <c r="DR24" s="673"/>
      <c r="DS24" s="673"/>
      <c r="DT24" s="673"/>
      <c r="DU24" s="673"/>
      <c r="DV24" s="674"/>
      <c r="DW24" s="677">
        <v>37.299999999999997</v>
      </c>
      <c r="DX24" s="678"/>
      <c r="DY24" s="678"/>
      <c r="DZ24" s="678"/>
      <c r="EA24" s="678"/>
      <c r="EB24" s="678"/>
      <c r="EC24" s="679"/>
    </row>
    <row r="25" spans="2:133" ht="11.25" customHeight="1" x14ac:dyDescent="0.15">
      <c r="B25" s="680" t="s">
        <v>288</v>
      </c>
      <c r="C25" s="681"/>
      <c r="D25" s="681"/>
      <c r="E25" s="681"/>
      <c r="F25" s="681"/>
      <c r="G25" s="681"/>
      <c r="H25" s="681"/>
      <c r="I25" s="681"/>
      <c r="J25" s="681"/>
      <c r="K25" s="681"/>
      <c r="L25" s="681"/>
      <c r="M25" s="681"/>
      <c r="N25" s="681"/>
      <c r="O25" s="681"/>
      <c r="P25" s="681"/>
      <c r="Q25" s="682"/>
      <c r="R25" s="683">
        <v>242966</v>
      </c>
      <c r="S25" s="684"/>
      <c r="T25" s="684"/>
      <c r="U25" s="684"/>
      <c r="V25" s="684"/>
      <c r="W25" s="684"/>
      <c r="X25" s="684"/>
      <c r="Y25" s="685"/>
      <c r="Z25" s="686">
        <v>3.5</v>
      </c>
      <c r="AA25" s="686"/>
      <c r="AB25" s="686"/>
      <c r="AC25" s="686"/>
      <c r="AD25" s="687" t="s">
        <v>135</v>
      </c>
      <c r="AE25" s="687"/>
      <c r="AF25" s="687"/>
      <c r="AG25" s="687"/>
      <c r="AH25" s="687"/>
      <c r="AI25" s="687"/>
      <c r="AJ25" s="687"/>
      <c r="AK25" s="687"/>
      <c r="AL25" s="688" t="s">
        <v>135</v>
      </c>
      <c r="AM25" s="689"/>
      <c r="AN25" s="689"/>
      <c r="AO25" s="690"/>
      <c r="AP25" s="702" t="s">
        <v>289</v>
      </c>
      <c r="AQ25" s="703"/>
      <c r="AR25" s="703"/>
      <c r="AS25" s="703"/>
      <c r="AT25" s="703"/>
      <c r="AU25" s="703"/>
      <c r="AV25" s="703"/>
      <c r="AW25" s="703"/>
      <c r="AX25" s="703"/>
      <c r="AY25" s="703"/>
      <c r="AZ25" s="703"/>
      <c r="BA25" s="703"/>
      <c r="BB25" s="703"/>
      <c r="BC25" s="703"/>
      <c r="BD25" s="703"/>
      <c r="BE25" s="703"/>
      <c r="BF25" s="704"/>
      <c r="BG25" s="683" t="s">
        <v>135</v>
      </c>
      <c r="BH25" s="684"/>
      <c r="BI25" s="684"/>
      <c r="BJ25" s="684"/>
      <c r="BK25" s="684"/>
      <c r="BL25" s="684"/>
      <c r="BM25" s="684"/>
      <c r="BN25" s="685"/>
      <c r="BO25" s="686" t="s">
        <v>135</v>
      </c>
      <c r="BP25" s="686"/>
      <c r="BQ25" s="686"/>
      <c r="BR25" s="686"/>
      <c r="BS25" s="692" t="s">
        <v>135</v>
      </c>
      <c r="BT25" s="684"/>
      <c r="BU25" s="684"/>
      <c r="BV25" s="684"/>
      <c r="BW25" s="684"/>
      <c r="BX25" s="684"/>
      <c r="BY25" s="684"/>
      <c r="BZ25" s="684"/>
      <c r="CA25" s="684"/>
      <c r="CB25" s="693"/>
      <c r="CD25" s="698" t="s">
        <v>290</v>
      </c>
      <c r="CE25" s="699"/>
      <c r="CF25" s="699"/>
      <c r="CG25" s="699"/>
      <c r="CH25" s="699"/>
      <c r="CI25" s="699"/>
      <c r="CJ25" s="699"/>
      <c r="CK25" s="699"/>
      <c r="CL25" s="699"/>
      <c r="CM25" s="699"/>
      <c r="CN25" s="699"/>
      <c r="CO25" s="699"/>
      <c r="CP25" s="699"/>
      <c r="CQ25" s="700"/>
      <c r="CR25" s="683">
        <v>1118195</v>
      </c>
      <c r="CS25" s="720"/>
      <c r="CT25" s="720"/>
      <c r="CU25" s="720"/>
      <c r="CV25" s="720"/>
      <c r="CW25" s="720"/>
      <c r="CX25" s="720"/>
      <c r="CY25" s="721"/>
      <c r="CZ25" s="688">
        <v>18.399999999999999</v>
      </c>
      <c r="DA25" s="717"/>
      <c r="DB25" s="717"/>
      <c r="DC25" s="722"/>
      <c r="DD25" s="692">
        <v>1049127</v>
      </c>
      <c r="DE25" s="720"/>
      <c r="DF25" s="720"/>
      <c r="DG25" s="720"/>
      <c r="DH25" s="720"/>
      <c r="DI25" s="720"/>
      <c r="DJ25" s="720"/>
      <c r="DK25" s="721"/>
      <c r="DL25" s="692">
        <v>892463</v>
      </c>
      <c r="DM25" s="720"/>
      <c r="DN25" s="720"/>
      <c r="DO25" s="720"/>
      <c r="DP25" s="720"/>
      <c r="DQ25" s="720"/>
      <c r="DR25" s="720"/>
      <c r="DS25" s="720"/>
      <c r="DT25" s="720"/>
      <c r="DU25" s="720"/>
      <c r="DV25" s="721"/>
      <c r="DW25" s="688">
        <v>26.1</v>
      </c>
      <c r="DX25" s="717"/>
      <c r="DY25" s="717"/>
      <c r="DZ25" s="717"/>
      <c r="EA25" s="717"/>
      <c r="EB25" s="717"/>
      <c r="EC25" s="718"/>
    </row>
    <row r="26" spans="2:133" ht="11.25" customHeight="1" x14ac:dyDescent="0.15">
      <c r="B26" s="680" t="s">
        <v>291</v>
      </c>
      <c r="C26" s="681"/>
      <c r="D26" s="681"/>
      <c r="E26" s="681"/>
      <c r="F26" s="681"/>
      <c r="G26" s="681"/>
      <c r="H26" s="681"/>
      <c r="I26" s="681"/>
      <c r="J26" s="681"/>
      <c r="K26" s="681"/>
      <c r="L26" s="681"/>
      <c r="M26" s="681"/>
      <c r="N26" s="681"/>
      <c r="O26" s="681"/>
      <c r="P26" s="681"/>
      <c r="Q26" s="682"/>
      <c r="R26" s="683">
        <v>4147986</v>
      </c>
      <c r="S26" s="684"/>
      <c r="T26" s="684"/>
      <c r="U26" s="684"/>
      <c r="V26" s="684"/>
      <c r="W26" s="684"/>
      <c r="X26" s="684"/>
      <c r="Y26" s="685"/>
      <c r="Z26" s="686">
        <v>60.4</v>
      </c>
      <c r="AA26" s="686"/>
      <c r="AB26" s="686"/>
      <c r="AC26" s="686"/>
      <c r="AD26" s="687">
        <v>3283120</v>
      </c>
      <c r="AE26" s="687"/>
      <c r="AF26" s="687"/>
      <c r="AG26" s="687"/>
      <c r="AH26" s="687"/>
      <c r="AI26" s="687"/>
      <c r="AJ26" s="687"/>
      <c r="AK26" s="687"/>
      <c r="AL26" s="688">
        <v>99.1</v>
      </c>
      <c r="AM26" s="689"/>
      <c r="AN26" s="689"/>
      <c r="AO26" s="690"/>
      <c r="AP26" s="702" t="s">
        <v>292</v>
      </c>
      <c r="AQ26" s="723"/>
      <c r="AR26" s="723"/>
      <c r="AS26" s="723"/>
      <c r="AT26" s="723"/>
      <c r="AU26" s="723"/>
      <c r="AV26" s="723"/>
      <c r="AW26" s="723"/>
      <c r="AX26" s="723"/>
      <c r="AY26" s="723"/>
      <c r="AZ26" s="723"/>
      <c r="BA26" s="723"/>
      <c r="BB26" s="723"/>
      <c r="BC26" s="723"/>
      <c r="BD26" s="723"/>
      <c r="BE26" s="723"/>
      <c r="BF26" s="704"/>
      <c r="BG26" s="683" t="s">
        <v>135</v>
      </c>
      <c r="BH26" s="684"/>
      <c r="BI26" s="684"/>
      <c r="BJ26" s="684"/>
      <c r="BK26" s="684"/>
      <c r="BL26" s="684"/>
      <c r="BM26" s="684"/>
      <c r="BN26" s="685"/>
      <c r="BO26" s="686" t="s">
        <v>135</v>
      </c>
      <c r="BP26" s="686"/>
      <c r="BQ26" s="686"/>
      <c r="BR26" s="686"/>
      <c r="BS26" s="692" t="s">
        <v>135</v>
      </c>
      <c r="BT26" s="684"/>
      <c r="BU26" s="684"/>
      <c r="BV26" s="684"/>
      <c r="BW26" s="684"/>
      <c r="BX26" s="684"/>
      <c r="BY26" s="684"/>
      <c r="BZ26" s="684"/>
      <c r="CA26" s="684"/>
      <c r="CB26" s="693"/>
      <c r="CD26" s="698" t="s">
        <v>293</v>
      </c>
      <c r="CE26" s="699"/>
      <c r="CF26" s="699"/>
      <c r="CG26" s="699"/>
      <c r="CH26" s="699"/>
      <c r="CI26" s="699"/>
      <c r="CJ26" s="699"/>
      <c r="CK26" s="699"/>
      <c r="CL26" s="699"/>
      <c r="CM26" s="699"/>
      <c r="CN26" s="699"/>
      <c r="CO26" s="699"/>
      <c r="CP26" s="699"/>
      <c r="CQ26" s="700"/>
      <c r="CR26" s="683">
        <v>640616</v>
      </c>
      <c r="CS26" s="684"/>
      <c r="CT26" s="684"/>
      <c r="CU26" s="684"/>
      <c r="CV26" s="684"/>
      <c r="CW26" s="684"/>
      <c r="CX26" s="684"/>
      <c r="CY26" s="685"/>
      <c r="CZ26" s="688">
        <v>10.5</v>
      </c>
      <c r="DA26" s="717"/>
      <c r="DB26" s="717"/>
      <c r="DC26" s="722"/>
      <c r="DD26" s="692">
        <v>620071</v>
      </c>
      <c r="DE26" s="684"/>
      <c r="DF26" s="684"/>
      <c r="DG26" s="684"/>
      <c r="DH26" s="684"/>
      <c r="DI26" s="684"/>
      <c r="DJ26" s="684"/>
      <c r="DK26" s="685"/>
      <c r="DL26" s="692" t="s">
        <v>135</v>
      </c>
      <c r="DM26" s="684"/>
      <c r="DN26" s="684"/>
      <c r="DO26" s="684"/>
      <c r="DP26" s="684"/>
      <c r="DQ26" s="684"/>
      <c r="DR26" s="684"/>
      <c r="DS26" s="684"/>
      <c r="DT26" s="684"/>
      <c r="DU26" s="684"/>
      <c r="DV26" s="685"/>
      <c r="DW26" s="688" t="s">
        <v>135</v>
      </c>
      <c r="DX26" s="717"/>
      <c r="DY26" s="717"/>
      <c r="DZ26" s="717"/>
      <c r="EA26" s="717"/>
      <c r="EB26" s="717"/>
      <c r="EC26" s="718"/>
    </row>
    <row r="27" spans="2:133" ht="11.25" customHeight="1" x14ac:dyDescent="0.15">
      <c r="B27" s="680" t="s">
        <v>294</v>
      </c>
      <c r="C27" s="681"/>
      <c r="D27" s="681"/>
      <c r="E27" s="681"/>
      <c r="F27" s="681"/>
      <c r="G27" s="681"/>
      <c r="H27" s="681"/>
      <c r="I27" s="681"/>
      <c r="J27" s="681"/>
      <c r="K27" s="681"/>
      <c r="L27" s="681"/>
      <c r="M27" s="681"/>
      <c r="N27" s="681"/>
      <c r="O27" s="681"/>
      <c r="P27" s="681"/>
      <c r="Q27" s="682"/>
      <c r="R27" s="683">
        <v>902</v>
      </c>
      <c r="S27" s="684"/>
      <c r="T27" s="684"/>
      <c r="U27" s="684"/>
      <c r="V27" s="684"/>
      <c r="W27" s="684"/>
      <c r="X27" s="684"/>
      <c r="Y27" s="685"/>
      <c r="Z27" s="686">
        <v>0</v>
      </c>
      <c r="AA27" s="686"/>
      <c r="AB27" s="686"/>
      <c r="AC27" s="686"/>
      <c r="AD27" s="687">
        <v>902</v>
      </c>
      <c r="AE27" s="687"/>
      <c r="AF27" s="687"/>
      <c r="AG27" s="687"/>
      <c r="AH27" s="687"/>
      <c r="AI27" s="687"/>
      <c r="AJ27" s="687"/>
      <c r="AK27" s="687"/>
      <c r="AL27" s="688">
        <v>0</v>
      </c>
      <c r="AM27" s="689"/>
      <c r="AN27" s="689"/>
      <c r="AO27" s="690"/>
      <c r="AP27" s="680" t="s">
        <v>295</v>
      </c>
      <c r="AQ27" s="681"/>
      <c r="AR27" s="681"/>
      <c r="AS27" s="681"/>
      <c r="AT27" s="681"/>
      <c r="AU27" s="681"/>
      <c r="AV27" s="681"/>
      <c r="AW27" s="681"/>
      <c r="AX27" s="681"/>
      <c r="AY27" s="681"/>
      <c r="AZ27" s="681"/>
      <c r="BA27" s="681"/>
      <c r="BB27" s="681"/>
      <c r="BC27" s="681"/>
      <c r="BD27" s="681"/>
      <c r="BE27" s="681"/>
      <c r="BF27" s="682"/>
      <c r="BG27" s="683">
        <v>994246</v>
      </c>
      <c r="BH27" s="684"/>
      <c r="BI27" s="684"/>
      <c r="BJ27" s="684"/>
      <c r="BK27" s="684"/>
      <c r="BL27" s="684"/>
      <c r="BM27" s="684"/>
      <c r="BN27" s="685"/>
      <c r="BO27" s="686">
        <v>100</v>
      </c>
      <c r="BP27" s="686"/>
      <c r="BQ27" s="686"/>
      <c r="BR27" s="686"/>
      <c r="BS27" s="692" t="s">
        <v>135</v>
      </c>
      <c r="BT27" s="684"/>
      <c r="BU27" s="684"/>
      <c r="BV27" s="684"/>
      <c r="BW27" s="684"/>
      <c r="BX27" s="684"/>
      <c r="BY27" s="684"/>
      <c r="BZ27" s="684"/>
      <c r="CA27" s="684"/>
      <c r="CB27" s="693"/>
      <c r="CD27" s="698" t="s">
        <v>296</v>
      </c>
      <c r="CE27" s="699"/>
      <c r="CF27" s="699"/>
      <c r="CG27" s="699"/>
      <c r="CH27" s="699"/>
      <c r="CI27" s="699"/>
      <c r="CJ27" s="699"/>
      <c r="CK27" s="699"/>
      <c r="CL27" s="699"/>
      <c r="CM27" s="699"/>
      <c r="CN27" s="699"/>
      <c r="CO27" s="699"/>
      <c r="CP27" s="699"/>
      <c r="CQ27" s="700"/>
      <c r="CR27" s="683">
        <v>355891</v>
      </c>
      <c r="CS27" s="720"/>
      <c r="CT27" s="720"/>
      <c r="CU27" s="720"/>
      <c r="CV27" s="720"/>
      <c r="CW27" s="720"/>
      <c r="CX27" s="720"/>
      <c r="CY27" s="721"/>
      <c r="CZ27" s="688">
        <v>5.8</v>
      </c>
      <c r="DA27" s="717"/>
      <c r="DB27" s="717"/>
      <c r="DC27" s="722"/>
      <c r="DD27" s="692">
        <v>104294</v>
      </c>
      <c r="DE27" s="720"/>
      <c r="DF27" s="720"/>
      <c r="DG27" s="720"/>
      <c r="DH27" s="720"/>
      <c r="DI27" s="720"/>
      <c r="DJ27" s="720"/>
      <c r="DK27" s="721"/>
      <c r="DL27" s="692">
        <v>102764</v>
      </c>
      <c r="DM27" s="720"/>
      <c r="DN27" s="720"/>
      <c r="DO27" s="720"/>
      <c r="DP27" s="720"/>
      <c r="DQ27" s="720"/>
      <c r="DR27" s="720"/>
      <c r="DS27" s="720"/>
      <c r="DT27" s="720"/>
      <c r="DU27" s="720"/>
      <c r="DV27" s="721"/>
      <c r="DW27" s="688">
        <v>3</v>
      </c>
      <c r="DX27" s="717"/>
      <c r="DY27" s="717"/>
      <c r="DZ27" s="717"/>
      <c r="EA27" s="717"/>
      <c r="EB27" s="717"/>
      <c r="EC27" s="718"/>
    </row>
    <row r="28" spans="2:133" ht="11.25" customHeight="1" x14ac:dyDescent="0.15">
      <c r="B28" s="680" t="s">
        <v>297</v>
      </c>
      <c r="C28" s="681"/>
      <c r="D28" s="681"/>
      <c r="E28" s="681"/>
      <c r="F28" s="681"/>
      <c r="G28" s="681"/>
      <c r="H28" s="681"/>
      <c r="I28" s="681"/>
      <c r="J28" s="681"/>
      <c r="K28" s="681"/>
      <c r="L28" s="681"/>
      <c r="M28" s="681"/>
      <c r="N28" s="681"/>
      <c r="O28" s="681"/>
      <c r="P28" s="681"/>
      <c r="Q28" s="682"/>
      <c r="R28" s="683">
        <v>20669</v>
      </c>
      <c r="S28" s="684"/>
      <c r="T28" s="684"/>
      <c r="U28" s="684"/>
      <c r="V28" s="684"/>
      <c r="W28" s="684"/>
      <c r="X28" s="684"/>
      <c r="Y28" s="685"/>
      <c r="Z28" s="686">
        <v>0.3</v>
      </c>
      <c r="AA28" s="686"/>
      <c r="AB28" s="686"/>
      <c r="AC28" s="686"/>
      <c r="AD28" s="687" t="s">
        <v>135</v>
      </c>
      <c r="AE28" s="687"/>
      <c r="AF28" s="687"/>
      <c r="AG28" s="687"/>
      <c r="AH28" s="687"/>
      <c r="AI28" s="687"/>
      <c r="AJ28" s="687"/>
      <c r="AK28" s="687"/>
      <c r="AL28" s="688" t="s">
        <v>135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298</v>
      </c>
      <c r="CE28" s="699"/>
      <c r="CF28" s="699"/>
      <c r="CG28" s="699"/>
      <c r="CH28" s="699"/>
      <c r="CI28" s="699"/>
      <c r="CJ28" s="699"/>
      <c r="CK28" s="699"/>
      <c r="CL28" s="699"/>
      <c r="CM28" s="699"/>
      <c r="CN28" s="699"/>
      <c r="CO28" s="699"/>
      <c r="CP28" s="699"/>
      <c r="CQ28" s="700"/>
      <c r="CR28" s="683">
        <v>569398</v>
      </c>
      <c r="CS28" s="684"/>
      <c r="CT28" s="684"/>
      <c r="CU28" s="684"/>
      <c r="CV28" s="684"/>
      <c r="CW28" s="684"/>
      <c r="CX28" s="684"/>
      <c r="CY28" s="685"/>
      <c r="CZ28" s="688">
        <v>9.3000000000000007</v>
      </c>
      <c r="DA28" s="717"/>
      <c r="DB28" s="717"/>
      <c r="DC28" s="722"/>
      <c r="DD28" s="692">
        <v>551664</v>
      </c>
      <c r="DE28" s="684"/>
      <c r="DF28" s="684"/>
      <c r="DG28" s="684"/>
      <c r="DH28" s="684"/>
      <c r="DI28" s="684"/>
      <c r="DJ28" s="684"/>
      <c r="DK28" s="685"/>
      <c r="DL28" s="692">
        <v>281192</v>
      </c>
      <c r="DM28" s="684"/>
      <c r="DN28" s="684"/>
      <c r="DO28" s="684"/>
      <c r="DP28" s="684"/>
      <c r="DQ28" s="684"/>
      <c r="DR28" s="684"/>
      <c r="DS28" s="684"/>
      <c r="DT28" s="684"/>
      <c r="DU28" s="684"/>
      <c r="DV28" s="685"/>
      <c r="DW28" s="688">
        <v>8.1999999999999993</v>
      </c>
      <c r="DX28" s="717"/>
      <c r="DY28" s="717"/>
      <c r="DZ28" s="717"/>
      <c r="EA28" s="717"/>
      <c r="EB28" s="717"/>
      <c r="EC28" s="718"/>
    </row>
    <row r="29" spans="2:133" ht="11.25" customHeight="1" x14ac:dyDescent="0.15">
      <c r="B29" s="680" t="s">
        <v>299</v>
      </c>
      <c r="C29" s="681"/>
      <c r="D29" s="681"/>
      <c r="E29" s="681"/>
      <c r="F29" s="681"/>
      <c r="G29" s="681"/>
      <c r="H29" s="681"/>
      <c r="I29" s="681"/>
      <c r="J29" s="681"/>
      <c r="K29" s="681"/>
      <c r="L29" s="681"/>
      <c r="M29" s="681"/>
      <c r="N29" s="681"/>
      <c r="O29" s="681"/>
      <c r="P29" s="681"/>
      <c r="Q29" s="682"/>
      <c r="R29" s="683">
        <v>87329</v>
      </c>
      <c r="S29" s="684"/>
      <c r="T29" s="684"/>
      <c r="U29" s="684"/>
      <c r="V29" s="684"/>
      <c r="W29" s="684"/>
      <c r="X29" s="684"/>
      <c r="Y29" s="685"/>
      <c r="Z29" s="686">
        <v>1.3</v>
      </c>
      <c r="AA29" s="686"/>
      <c r="AB29" s="686"/>
      <c r="AC29" s="686"/>
      <c r="AD29" s="687">
        <v>26586</v>
      </c>
      <c r="AE29" s="687"/>
      <c r="AF29" s="687"/>
      <c r="AG29" s="687"/>
      <c r="AH29" s="687"/>
      <c r="AI29" s="687"/>
      <c r="AJ29" s="687"/>
      <c r="AK29" s="687"/>
      <c r="AL29" s="688">
        <v>0.8</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300</v>
      </c>
      <c r="CE29" s="730"/>
      <c r="CF29" s="698" t="s">
        <v>69</v>
      </c>
      <c r="CG29" s="699"/>
      <c r="CH29" s="699"/>
      <c r="CI29" s="699"/>
      <c r="CJ29" s="699"/>
      <c r="CK29" s="699"/>
      <c r="CL29" s="699"/>
      <c r="CM29" s="699"/>
      <c r="CN29" s="699"/>
      <c r="CO29" s="699"/>
      <c r="CP29" s="699"/>
      <c r="CQ29" s="700"/>
      <c r="CR29" s="683">
        <v>569398</v>
      </c>
      <c r="CS29" s="720"/>
      <c r="CT29" s="720"/>
      <c r="CU29" s="720"/>
      <c r="CV29" s="720"/>
      <c r="CW29" s="720"/>
      <c r="CX29" s="720"/>
      <c r="CY29" s="721"/>
      <c r="CZ29" s="688">
        <v>9.3000000000000007</v>
      </c>
      <c r="DA29" s="717"/>
      <c r="DB29" s="717"/>
      <c r="DC29" s="722"/>
      <c r="DD29" s="692">
        <v>551664</v>
      </c>
      <c r="DE29" s="720"/>
      <c r="DF29" s="720"/>
      <c r="DG29" s="720"/>
      <c r="DH29" s="720"/>
      <c r="DI29" s="720"/>
      <c r="DJ29" s="720"/>
      <c r="DK29" s="721"/>
      <c r="DL29" s="692">
        <v>281192</v>
      </c>
      <c r="DM29" s="720"/>
      <c r="DN29" s="720"/>
      <c r="DO29" s="720"/>
      <c r="DP29" s="720"/>
      <c r="DQ29" s="720"/>
      <c r="DR29" s="720"/>
      <c r="DS29" s="720"/>
      <c r="DT29" s="720"/>
      <c r="DU29" s="720"/>
      <c r="DV29" s="721"/>
      <c r="DW29" s="688">
        <v>8.1999999999999993</v>
      </c>
      <c r="DX29" s="717"/>
      <c r="DY29" s="717"/>
      <c r="DZ29" s="717"/>
      <c r="EA29" s="717"/>
      <c r="EB29" s="717"/>
      <c r="EC29" s="718"/>
    </row>
    <row r="30" spans="2:133" ht="11.25" customHeight="1" x14ac:dyDescent="0.15">
      <c r="B30" s="680" t="s">
        <v>301</v>
      </c>
      <c r="C30" s="681"/>
      <c r="D30" s="681"/>
      <c r="E30" s="681"/>
      <c r="F30" s="681"/>
      <c r="G30" s="681"/>
      <c r="H30" s="681"/>
      <c r="I30" s="681"/>
      <c r="J30" s="681"/>
      <c r="K30" s="681"/>
      <c r="L30" s="681"/>
      <c r="M30" s="681"/>
      <c r="N30" s="681"/>
      <c r="O30" s="681"/>
      <c r="P30" s="681"/>
      <c r="Q30" s="682"/>
      <c r="R30" s="683">
        <v>5078</v>
      </c>
      <c r="S30" s="684"/>
      <c r="T30" s="684"/>
      <c r="U30" s="684"/>
      <c r="V30" s="684"/>
      <c r="W30" s="684"/>
      <c r="X30" s="684"/>
      <c r="Y30" s="685"/>
      <c r="Z30" s="686">
        <v>0.1</v>
      </c>
      <c r="AA30" s="686"/>
      <c r="AB30" s="686"/>
      <c r="AC30" s="686"/>
      <c r="AD30" s="687" t="s">
        <v>135</v>
      </c>
      <c r="AE30" s="687"/>
      <c r="AF30" s="687"/>
      <c r="AG30" s="687"/>
      <c r="AH30" s="687"/>
      <c r="AI30" s="687"/>
      <c r="AJ30" s="687"/>
      <c r="AK30" s="687"/>
      <c r="AL30" s="688" t="s">
        <v>172</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302</v>
      </c>
      <c r="BH30" s="727"/>
      <c r="BI30" s="727"/>
      <c r="BJ30" s="727"/>
      <c r="BK30" s="727"/>
      <c r="BL30" s="727"/>
      <c r="BM30" s="727"/>
      <c r="BN30" s="727"/>
      <c r="BO30" s="727"/>
      <c r="BP30" s="727"/>
      <c r="BQ30" s="728"/>
      <c r="BR30" s="662" t="s">
        <v>303</v>
      </c>
      <c r="BS30" s="727"/>
      <c r="BT30" s="727"/>
      <c r="BU30" s="727"/>
      <c r="BV30" s="727"/>
      <c r="BW30" s="727"/>
      <c r="BX30" s="727"/>
      <c r="BY30" s="727"/>
      <c r="BZ30" s="727"/>
      <c r="CA30" s="727"/>
      <c r="CB30" s="728"/>
      <c r="CD30" s="731"/>
      <c r="CE30" s="732"/>
      <c r="CF30" s="698" t="s">
        <v>304</v>
      </c>
      <c r="CG30" s="699"/>
      <c r="CH30" s="699"/>
      <c r="CI30" s="699"/>
      <c r="CJ30" s="699"/>
      <c r="CK30" s="699"/>
      <c r="CL30" s="699"/>
      <c r="CM30" s="699"/>
      <c r="CN30" s="699"/>
      <c r="CO30" s="699"/>
      <c r="CP30" s="699"/>
      <c r="CQ30" s="700"/>
      <c r="CR30" s="683">
        <v>534271</v>
      </c>
      <c r="CS30" s="684"/>
      <c r="CT30" s="684"/>
      <c r="CU30" s="684"/>
      <c r="CV30" s="684"/>
      <c r="CW30" s="684"/>
      <c r="CX30" s="684"/>
      <c r="CY30" s="685"/>
      <c r="CZ30" s="688">
        <v>8.8000000000000007</v>
      </c>
      <c r="DA30" s="717"/>
      <c r="DB30" s="717"/>
      <c r="DC30" s="722"/>
      <c r="DD30" s="692">
        <v>517857</v>
      </c>
      <c r="DE30" s="684"/>
      <c r="DF30" s="684"/>
      <c r="DG30" s="684"/>
      <c r="DH30" s="684"/>
      <c r="DI30" s="684"/>
      <c r="DJ30" s="684"/>
      <c r="DK30" s="685"/>
      <c r="DL30" s="692">
        <v>247408</v>
      </c>
      <c r="DM30" s="684"/>
      <c r="DN30" s="684"/>
      <c r="DO30" s="684"/>
      <c r="DP30" s="684"/>
      <c r="DQ30" s="684"/>
      <c r="DR30" s="684"/>
      <c r="DS30" s="684"/>
      <c r="DT30" s="684"/>
      <c r="DU30" s="684"/>
      <c r="DV30" s="685"/>
      <c r="DW30" s="688">
        <v>7.2</v>
      </c>
      <c r="DX30" s="717"/>
      <c r="DY30" s="717"/>
      <c r="DZ30" s="717"/>
      <c r="EA30" s="717"/>
      <c r="EB30" s="717"/>
      <c r="EC30" s="718"/>
    </row>
    <row r="31" spans="2:133" ht="11.25" customHeight="1" x14ac:dyDescent="0.15">
      <c r="B31" s="680" t="s">
        <v>305</v>
      </c>
      <c r="C31" s="681"/>
      <c r="D31" s="681"/>
      <c r="E31" s="681"/>
      <c r="F31" s="681"/>
      <c r="G31" s="681"/>
      <c r="H31" s="681"/>
      <c r="I31" s="681"/>
      <c r="J31" s="681"/>
      <c r="K31" s="681"/>
      <c r="L31" s="681"/>
      <c r="M31" s="681"/>
      <c r="N31" s="681"/>
      <c r="O31" s="681"/>
      <c r="P31" s="681"/>
      <c r="Q31" s="682"/>
      <c r="R31" s="683">
        <v>719511</v>
      </c>
      <c r="S31" s="684"/>
      <c r="T31" s="684"/>
      <c r="U31" s="684"/>
      <c r="V31" s="684"/>
      <c r="W31" s="684"/>
      <c r="X31" s="684"/>
      <c r="Y31" s="685"/>
      <c r="Z31" s="686">
        <v>10.5</v>
      </c>
      <c r="AA31" s="686"/>
      <c r="AB31" s="686"/>
      <c r="AC31" s="686"/>
      <c r="AD31" s="687" t="s">
        <v>135</v>
      </c>
      <c r="AE31" s="687"/>
      <c r="AF31" s="687"/>
      <c r="AG31" s="687"/>
      <c r="AH31" s="687"/>
      <c r="AI31" s="687"/>
      <c r="AJ31" s="687"/>
      <c r="AK31" s="687"/>
      <c r="AL31" s="688" t="s">
        <v>135</v>
      </c>
      <c r="AM31" s="689"/>
      <c r="AN31" s="689"/>
      <c r="AO31" s="690"/>
      <c r="AP31" s="740" t="s">
        <v>306</v>
      </c>
      <c r="AQ31" s="741"/>
      <c r="AR31" s="741"/>
      <c r="AS31" s="741"/>
      <c r="AT31" s="746" t="s">
        <v>307</v>
      </c>
      <c r="AU31" s="231"/>
      <c r="AV31" s="231"/>
      <c r="AW31" s="231"/>
      <c r="AX31" s="669" t="s">
        <v>184</v>
      </c>
      <c r="AY31" s="670"/>
      <c r="AZ31" s="670"/>
      <c r="BA31" s="670"/>
      <c r="BB31" s="670"/>
      <c r="BC31" s="670"/>
      <c r="BD31" s="670"/>
      <c r="BE31" s="670"/>
      <c r="BF31" s="671"/>
      <c r="BG31" s="739">
        <v>99.7</v>
      </c>
      <c r="BH31" s="735"/>
      <c r="BI31" s="735"/>
      <c r="BJ31" s="735"/>
      <c r="BK31" s="735"/>
      <c r="BL31" s="735"/>
      <c r="BM31" s="678">
        <v>99.1</v>
      </c>
      <c r="BN31" s="735"/>
      <c r="BO31" s="735"/>
      <c r="BP31" s="735"/>
      <c r="BQ31" s="736"/>
      <c r="BR31" s="739">
        <v>99.7</v>
      </c>
      <c r="BS31" s="735"/>
      <c r="BT31" s="735"/>
      <c r="BU31" s="735"/>
      <c r="BV31" s="735"/>
      <c r="BW31" s="735"/>
      <c r="BX31" s="678">
        <v>99.1</v>
      </c>
      <c r="BY31" s="735"/>
      <c r="BZ31" s="735"/>
      <c r="CA31" s="735"/>
      <c r="CB31" s="736"/>
      <c r="CD31" s="731"/>
      <c r="CE31" s="732"/>
      <c r="CF31" s="698" t="s">
        <v>308</v>
      </c>
      <c r="CG31" s="699"/>
      <c r="CH31" s="699"/>
      <c r="CI31" s="699"/>
      <c r="CJ31" s="699"/>
      <c r="CK31" s="699"/>
      <c r="CL31" s="699"/>
      <c r="CM31" s="699"/>
      <c r="CN31" s="699"/>
      <c r="CO31" s="699"/>
      <c r="CP31" s="699"/>
      <c r="CQ31" s="700"/>
      <c r="CR31" s="683">
        <v>35127</v>
      </c>
      <c r="CS31" s="720"/>
      <c r="CT31" s="720"/>
      <c r="CU31" s="720"/>
      <c r="CV31" s="720"/>
      <c r="CW31" s="720"/>
      <c r="CX31" s="720"/>
      <c r="CY31" s="721"/>
      <c r="CZ31" s="688">
        <v>0.6</v>
      </c>
      <c r="DA31" s="717"/>
      <c r="DB31" s="717"/>
      <c r="DC31" s="722"/>
      <c r="DD31" s="692">
        <v>33807</v>
      </c>
      <c r="DE31" s="720"/>
      <c r="DF31" s="720"/>
      <c r="DG31" s="720"/>
      <c r="DH31" s="720"/>
      <c r="DI31" s="720"/>
      <c r="DJ31" s="720"/>
      <c r="DK31" s="721"/>
      <c r="DL31" s="692">
        <v>33784</v>
      </c>
      <c r="DM31" s="720"/>
      <c r="DN31" s="720"/>
      <c r="DO31" s="720"/>
      <c r="DP31" s="720"/>
      <c r="DQ31" s="720"/>
      <c r="DR31" s="720"/>
      <c r="DS31" s="720"/>
      <c r="DT31" s="720"/>
      <c r="DU31" s="720"/>
      <c r="DV31" s="721"/>
      <c r="DW31" s="688">
        <v>1</v>
      </c>
      <c r="DX31" s="717"/>
      <c r="DY31" s="717"/>
      <c r="DZ31" s="717"/>
      <c r="EA31" s="717"/>
      <c r="EB31" s="717"/>
      <c r="EC31" s="718"/>
    </row>
    <row r="32" spans="2:133" ht="11.25" customHeight="1" x14ac:dyDescent="0.15">
      <c r="B32" s="750" t="s">
        <v>309</v>
      </c>
      <c r="C32" s="751"/>
      <c r="D32" s="751"/>
      <c r="E32" s="751"/>
      <c r="F32" s="751"/>
      <c r="G32" s="751"/>
      <c r="H32" s="751"/>
      <c r="I32" s="751"/>
      <c r="J32" s="751"/>
      <c r="K32" s="751"/>
      <c r="L32" s="751"/>
      <c r="M32" s="751"/>
      <c r="N32" s="751"/>
      <c r="O32" s="751"/>
      <c r="P32" s="751"/>
      <c r="Q32" s="752"/>
      <c r="R32" s="683" t="s">
        <v>135</v>
      </c>
      <c r="S32" s="684"/>
      <c r="T32" s="684"/>
      <c r="U32" s="684"/>
      <c r="V32" s="684"/>
      <c r="W32" s="684"/>
      <c r="X32" s="684"/>
      <c r="Y32" s="685"/>
      <c r="Z32" s="686" t="s">
        <v>135</v>
      </c>
      <c r="AA32" s="686"/>
      <c r="AB32" s="686"/>
      <c r="AC32" s="686"/>
      <c r="AD32" s="687" t="s">
        <v>135</v>
      </c>
      <c r="AE32" s="687"/>
      <c r="AF32" s="687"/>
      <c r="AG32" s="687"/>
      <c r="AH32" s="687"/>
      <c r="AI32" s="687"/>
      <c r="AJ32" s="687"/>
      <c r="AK32" s="687"/>
      <c r="AL32" s="688" t="s">
        <v>172</v>
      </c>
      <c r="AM32" s="689"/>
      <c r="AN32" s="689"/>
      <c r="AO32" s="690"/>
      <c r="AP32" s="742"/>
      <c r="AQ32" s="743"/>
      <c r="AR32" s="743"/>
      <c r="AS32" s="743"/>
      <c r="AT32" s="747"/>
      <c r="AU32" s="230" t="s">
        <v>310</v>
      </c>
      <c r="AV32" s="230"/>
      <c r="AW32" s="230"/>
      <c r="AX32" s="680" t="s">
        <v>311</v>
      </c>
      <c r="AY32" s="681"/>
      <c r="AZ32" s="681"/>
      <c r="BA32" s="681"/>
      <c r="BB32" s="681"/>
      <c r="BC32" s="681"/>
      <c r="BD32" s="681"/>
      <c r="BE32" s="681"/>
      <c r="BF32" s="682"/>
      <c r="BG32" s="749">
        <v>99.7</v>
      </c>
      <c r="BH32" s="720"/>
      <c r="BI32" s="720"/>
      <c r="BJ32" s="720"/>
      <c r="BK32" s="720"/>
      <c r="BL32" s="720"/>
      <c r="BM32" s="689">
        <v>99.1</v>
      </c>
      <c r="BN32" s="737"/>
      <c r="BO32" s="737"/>
      <c r="BP32" s="737"/>
      <c r="BQ32" s="738"/>
      <c r="BR32" s="749">
        <v>99.7</v>
      </c>
      <c r="BS32" s="720"/>
      <c r="BT32" s="720"/>
      <c r="BU32" s="720"/>
      <c r="BV32" s="720"/>
      <c r="BW32" s="720"/>
      <c r="BX32" s="689">
        <v>99.1</v>
      </c>
      <c r="BY32" s="737"/>
      <c r="BZ32" s="737"/>
      <c r="CA32" s="737"/>
      <c r="CB32" s="738"/>
      <c r="CD32" s="733"/>
      <c r="CE32" s="734"/>
      <c r="CF32" s="698" t="s">
        <v>312</v>
      </c>
      <c r="CG32" s="699"/>
      <c r="CH32" s="699"/>
      <c r="CI32" s="699"/>
      <c r="CJ32" s="699"/>
      <c r="CK32" s="699"/>
      <c r="CL32" s="699"/>
      <c r="CM32" s="699"/>
      <c r="CN32" s="699"/>
      <c r="CO32" s="699"/>
      <c r="CP32" s="699"/>
      <c r="CQ32" s="700"/>
      <c r="CR32" s="683" t="s">
        <v>135</v>
      </c>
      <c r="CS32" s="684"/>
      <c r="CT32" s="684"/>
      <c r="CU32" s="684"/>
      <c r="CV32" s="684"/>
      <c r="CW32" s="684"/>
      <c r="CX32" s="684"/>
      <c r="CY32" s="685"/>
      <c r="CZ32" s="688" t="s">
        <v>135</v>
      </c>
      <c r="DA32" s="717"/>
      <c r="DB32" s="717"/>
      <c r="DC32" s="722"/>
      <c r="DD32" s="692" t="s">
        <v>135</v>
      </c>
      <c r="DE32" s="684"/>
      <c r="DF32" s="684"/>
      <c r="DG32" s="684"/>
      <c r="DH32" s="684"/>
      <c r="DI32" s="684"/>
      <c r="DJ32" s="684"/>
      <c r="DK32" s="685"/>
      <c r="DL32" s="692" t="s">
        <v>135</v>
      </c>
      <c r="DM32" s="684"/>
      <c r="DN32" s="684"/>
      <c r="DO32" s="684"/>
      <c r="DP32" s="684"/>
      <c r="DQ32" s="684"/>
      <c r="DR32" s="684"/>
      <c r="DS32" s="684"/>
      <c r="DT32" s="684"/>
      <c r="DU32" s="684"/>
      <c r="DV32" s="685"/>
      <c r="DW32" s="688" t="s">
        <v>135</v>
      </c>
      <c r="DX32" s="717"/>
      <c r="DY32" s="717"/>
      <c r="DZ32" s="717"/>
      <c r="EA32" s="717"/>
      <c r="EB32" s="717"/>
      <c r="EC32" s="718"/>
    </row>
    <row r="33" spans="2:133" ht="11.25" customHeight="1" x14ac:dyDescent="0.15">
      <c r="B33" s="680" t="s">
        <v>313</v>
      </c>
      <c r="C33" s="681"/>
      <c r="D33" s="681"/>
      <c r="E33" s="681"/>
      <c r="F33" s="681"/>
      <c r="G33" s="681"/>
      <c r="H33" s="681"/>
      <c r="I33" s="681"/>
      <c r="J33" s="681"/>
      <c r="K33" s="681"/>
      <c r="L33" s="681"/>
      <c r="M33" s="681"/>
      <c r="N33" s="681"/>
      <c r="O33" s="681"/>
      <c r="P33" s="681"/>
      <c r="Q33" s="682"/>
      <c r="R33" s="683">
        <v>721764</v>
      </c>
      <c r="S33" s="684"/>
      <c r="T33" s="684"/>
      <c r="U33" s="684"/>
      <c r="V33" s="684"/>
      <c r="W33" s="684"/>
      <c r="X33" s="684"/>
      <c r="Y33" s="685"/>
      <c r="Z33" s="686">
        <v>10.5</v>
      </c>
      <c r="AA33" s="686"/>
      <c r="AB33" s="686"/>
      <c r="AC33" s="686"/>
      <c r="AD33" s="687" t="s">
        <v>135</v>
      </c>
      <c r="AE33" s="687"/>
      <c r="AF33" s="687"/>
      <c r="AG33" s="687"/>
      <c r="AH33" s="687"/>
      <c r="AI33" s="687"/>
      <c r="AJ33" s="687"/>
      <c r="AK33" s="687"/>
      <c r="AL33" s="688" t="s">
        <v>135</v>
      </c>
      <c r="AM33" s="689"/>
      <c r="AN33" s="689"/>
      <c r="AO33" s="690"/>
      <c r="AP33" s="744"/>
      <c r="AQ33" s="745"/>
      <c r="AR33" s="745"/>
      <c r="AS33" s="745"/>
      <c r="AT33" s="748"/>
      <c r="AU33" s="232"/>
      <c r="AV33" s="232"/>
      <c r="AW33" s="232"/>
      <c r="AX33" s="724" t="s">
        <v>314</v>
      </c>
      <c r="AY33" s="725"/>
      <c r="AZ33" s="725"/>
      <c r="BA33" s="725"/>
      <c r="BB33" s="725"/>
      <c r="BC33" s="725"/>
      <c r="BD33" s="725"/>
      <c r="BE33" s="725"/>
      <c r="BF33" s="726"/>
      <c r="BG33" s="753">
        <v>99.7</v>
      </c>
      <c r="BH33" s="754"/>
      <c r="BI33" s="754"/>
      <c r="BJ33" s="754"/>
      <c r="BK33" s="754"/>
      <c r="BL33" s="754"/>
      <c r="BM33" s="755">
        <v>99.2</v>
      </c>
      <c r="BN33" s="754"/>
      <c r="BO33" s="754"/>
      <c r="BP33" s="754"/>
      <c r="BQ33" s="756"/>
      <c r="BR33" s="753">
        <v>99.7</v>
      </c>
      <c r="BS33" s="754"/>
      <c r="BT33" s="754"/>
      <c r="BU33" s="754"/>
      <c r="BV33" s="754"/>
      <c r="BW33" s="754"/>
      <c r="BX33" s="755">
        <v>99.1</v>
      </c>
      <c r="BY33" s="754"/>
      <c r="BZ33" s="754"/>
      <c r="CA33" s="754"/>
      <c r="CB33" s="756"/>
      <c r="CD33" s="698" t="s">
        <v>315</v>
      </c>
      <c r="CE33" s="699"/>
      <c r="CF33" s="699"/>
      <c r="CG33" s="699"/>
      <c r="CH33" s="699"/>
      <c r="CI33" s="699"/>
      <c r="CJ33" s="699"/>
      <c r="CK33" s="699"/>
      <c r="CL33" s="699"/>
      <c r="CM33" s="699"/>
      <c r="CN33" s="699"/>
      <c r="CO33" s="699"/>
      <c r="CP33" s="699"/>
      <c r="CQ33" s="700"/>
      <c r="CR33" s="683">
        <v>2917441</v>
      </c>
      <c r="CS33" s="720"/>
      <c r="CT33" s="720"/>
      <c r="CU33" s="720"/>
      <c r="CV33" s="720"/>
      <c r="CW33" s="720"/>
      <c r="CX33" s="720"/>
      <c r="CY33" s="721"/>
      <c r="CZ33" s="688">
        <v>47.9</v>
      </c>
      <c r="DA33" s="717"/>
      <c r="DB33" s="717"/>
      <c r="DC33" s="722"/>
      <c r="DD33" s="692">
        <v>2102963</v>
      </c>
      <c r="DE33" s="720"/>
      <c r="DF33" s="720"/>
      <c r="DG33" s="720"/>
      <c r="DH33" s="720"/>
      <c r="DI33" s="720"/>
      <c r="DJ33" s="720"/>
      <c r="DK33" s="721"/>
      <c r="DL33" s="692">
        <v>1766446</v>
      </c>
      <c r="DM33" s="720"/>
      <c r="DN33" s="720"/>
      <c r="DO33" s="720"/>
      <c r="DP33" s="720"/>
      <c r="DQ33" s="720"/>
      <c r="DR33" s="720"/>
      <c r="DS33" s="720"/>
      <c r="DT33" s="720"/>
      <c r="DU33" s="720"/>
      <c r="DV33" s="721"/>
      <c r="DW33" s="688">
        <v>51.6</v>
      </c>
      <c r="DX33" s="717"/>
      <c r="DY33" s="717"/>
      <c r="DZ33" s="717"/>
      <c r="EA33" s="717"/>
      <c r="EB33" s="717"/>
      <c r="EC33" s="718"/>
    </row>
    <row r="34" spans="2:133" ht="11.25" customHeight="1" x14ac:dyDescent="0.15">
      <c r="B34" s="680" t="s">
        <v>316</v>
      </c>
      <c r="C34" s="681"/>
      <c r="D34" s="681"/>
      <c r="E34" s="681"/>
      <c r="F34" s="681"/>
      <c r="G34" s="681"/>
      <c r="H34" s="681"/>
      <c r="I34" s="681"/>
      <c r="J34" s="681"/>
      <c r="K34" s="681"/>
      <c r="L34" s="681"/>
      <c r="M34" s="681"/>
      <c r="N34" s="681"/>
      <c r="O34" s="681"/>
      <c r="P34" s="681"/>
      <c r="Q34" s="682"/>
      <c r="R34" s="683">
        <v>4171</v>
      </c>
      <c r="S34" s="684"/>
      <c r="T34" s="684"/>
      <c r="U34" s="684"/>
      <c r="V34" s="684"/>
      <c r="W34" s="684"/>
      <c r="X34" s="684"/>
      <c r="Y34" s="685"/>
      <c r="Z34" s="686">
        <v>0.1</v>
      </c>
      <c r="AA34" s="686"/>
      <c r="AB34" s="686"/>
      <c r="AC34" s="686"/>
      <c r="AD34" s="687">
        <v>1602</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317</v>
      </c>
      <c r="CE34" s="699"/>
      <c r="CF34" s="699"/>
      <c r="CG34" s="699"/>
      <c r="CH34" s="699"/>
      <c r="CI34" s="699"/>
      <c r="CJ34" s="699"/>
      <c r="CK34" s="699"/>
      <c r="CL34" s="699"/>
      <c r="CM34" s="699"/>
      <c r="CN34" s="699"/>
      <c r="CO34" s="699"/>
      <c r="CP34" s="699"/>
      <c r="CQ34" s="700"/>
      <c r="CR34" s="683">
        <v>988044</v>
      </c>
      <c r="CS34" s="684"/>
      <c r="CT34" s="684"/>
      <c r="CU34" s="684"/>
      <c r="CV34" s="684"/>
      <c r="CW34" s="684"/>
      <c r="CX34" s="684"/>
      <c r="CY34" s="685"/>
      <c r="CZ34" s="688">
        <v>16.2</v>
      </c>
      <c r="DA34" s="717"/>
      <c r="DB34" s="717"/>
      <c r="DC34" s="722"/>
      <c r="DD34" s="692">
        <v>540539</v>
      </c>
      <c r="DE34" s="684"/>
      <c r="DF34" s="684"/>
      <c r="DG34" s="684"/>
      <c r="DH34" s="684"/>
      <c r="DI34" s="684"/>
      <c r="DJ34" s="684"/>
      <c r="DK34" s="685"/>
      <c r="DL34" s="692">
        <v>490699</v>
      </c>
      <c r="DM34" s="684"/>
      <c r="DN34" s="684"/>
      <c r="DO34" s="684"/>
      <c r="DP34" s="684"/>
      <c r="DQ34" s="684"/>
      <c r="DR34" s="684"/>
      <c r="DS34" s="684"/>
      <c r="DT34" s="684"/>
      <c r="DU34" s="684"/>
      <c r="DV34" s="685"/>
      <c r="DW34" s="688">
        <v>14.3</v>
      </c>
      <c r="DX34" s="717"/>
      <c r="DY34" s="717"/>
      <c r="DZ34" s="717"/>
      <c r="EA34" s="717"/>
      <c r="EB34" s="717"/>
      <c r="EC34" s="718"/>
    </row>
    <row r="35" spans="2:133" ht="11.25" customHeight="1" x14ac:dyDescent="0.15">
      <c r="B35" s="680" t="s">
        <v>318</v>
      </c>
      <c r="C35" s="681"/>
      <c r="D35" s="681"/>
      <c r="E35" s="681"/>
      <c r="F35" s="681"/>
      <c r="G35" s="681"/>
      <c r="H35" s="681"/>
      <c r="I35" s="681"/>
      <c r="J35" s="681"/>
      <c r="K35" s="681"/>
      <c r="L35" s="681"/>
      <c r="M35" s="681"/>
      <c r="N35" s="681"/>
      <c r="O35" s="681"/>
      <c r="P35" s="681"/>
      <c r="Q35" s="682"/>
      <c r="R35" s="683">
        <v>136646</v>
      </c>
      <c r="S35" s="684"/>
      <c r="T35" s="684"/>
      <c r="U35" s="684"/>
      <c r="V35" s="684"/>
      <c r="W35" s="684"/>
      <c r="X35" s="684"/>
      <c r="Y35" s="685"/>
      <c r="Z35" s="686">
        <v>2</v>
      </c>
      <c r="AA35" s="686"/>
      <c r="AB35" s="686"/>
      <c r="AC35" s="686"/>
      <c r="AD35" s="687" t="s">
        <v>135</v>
      </c>
      <c r="AE35" s="687"/>
      <c r="AF35" s="687"/>
      <c r="AG35" s="687"/>
      <c r="AH35" s="687"/>
      <c r="AI35" s="687"/>
      <c r="AJ35" s="687"/>
      <c r="AK35" s="687"/>
      <c r="AL35" s="688" t="s">
        <v>135</v>
      </c>
      <c r="AM35" s="689"/>
      <c r="AN35" s="689"/>
      <c r="AO35" s="690"/>
      <c r="AP35" s="235"/>
      <c r="AQ35" s="662" t="s">
        <v>319</v>
      </c>
      <c r="AR35" s="663"/>
      <c r="AS35" s="663"/>
      <c r="AT35" s="663"/>
      <c r="AU35" s="663"/>
      <c r="AV35" s="663"/>
      <c r="AW35" s="663"/>
      <c r="AX35" s="663"/>
      <c r="AY35" s="663"/>
      <c r="AZ35" s="663"/>
      <c r="BA35" s="663"/>
      <c r="BB35" s="663"/>
      <c r="BC35" s="663"/>
      <c r="BD35" s="663"/>
      <c r="BE35" s="663"/>
      <c r="BF35" s="664"/>
      <c r="BG35" s="662" t="s">
        <v>320</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321</v>
      </c>
      <c r="CE35" s="699"/>
      <c r="CF35" s="699"/>
      <c r="CG35" s="699"/>
      <c r="CH35" s="699"/>
      <c r="CI35" s="699"/>
      <c r="CJ35" s="699"/>
      <c r="CK35" s="699"/>
      <c r="CL35" s="699"/>
      <c r="CM35" s="699"/>
      <c r="CN35" s="699"/>
      <c r="CO35" s="699"/>
      <c r="CP35" s="699"/>
      <c r="CQ35" s="700"/>
      <c r="CR35" s="683">
        <v>83570</v>
      </c>
      <c r="CS35" s="720"/>
      <c r="CT35" s="720"/>
      <c r="CU35" s="720"/>
      <c r="CV35" s="720"/>
      <c r="CW35" s="720"/>
      <c r="CX35" s="720"/>
      <c r="CY35" s="721"/>
      <c r="CZ35" s="688">
        <v>1.4</v>
      </c>
      <c r="DA35" s="717"/>
      <c r="DB35" s="717"/>
      <c r="DC35" s="722"/>
      <c r="DD35" s="692">
        <v>68190</v>
      </c>
      <c r="DE35" s="720"/>
      <c r="DF35" s="720"/>
      <c r="DG35" s="720"/>
      <c r="DH35" s="720"/>
      <c r="DI35" s="720"/>
      <c r="DJ35" s="720"/>
      <c r="DK35" s="721"/>
      <c r="DL35" s="692">
        <v>68190</v>
      </c>
      <c r="DM35" s="720"/>
      <c r="DN35" s="720"/>
      <c r="DO35" s="720"/>
      <c r="DP35" s="720"/>
      <c r="DQ35" s="720"/>
      <c r="DR35" s="720"/>
      <c r="DS35" s="720"/>
      <c r="DT35" s="720"/>
      <c r="DU35" s="720"/>
      <c r="DV35" s="721"/>
      <c r="DW35" s="688">
        <v>2</v>
      </c>
      <c r="DX35" s="717"/>
      <c r="DY35" s="717"/>
      <c r="DZ35" s="717"/>
      <c r="EA35" s="717"/>
      <c r="EB35" s="717"/>
      <c r="EC35" s="718"/>
    </row>
    <row r="36" spans="2:133" ht="11.25" customHeight="1" x14ac:dyDescent="0.15">
      <c r="B36" s="680" t="s">
        <v>322</v>
      </c>
      <c r="C36" s="681"/>
      <c r="D36" s="681"/>
      <c r="E36" s="681"/>
      <c r="F36" s="681"/>
      <c r="G36" s="681"/>
      <c r="H36" s="681"/>
      <c r="I36" s="681"/>
      <c r="J36" s="681"/>
      <c r="K36" s="681"/>
      <c r="L36" s="681"/>
      <c r="M36" s="681"/>
      <c r="N36" s="681"/>
      <c r="O36" s="681"/>
      <c r="P36" s="681"/>
      <c r="Q36" s="682"/>
      <c r="R36" s="683">
        <v>116388</v>
      </c>
      <c r="S36" s="684"/>
      <c r="T36" s="684"/>
      <c r="U36" s="684"/>
      <c r="V36" s="684"/>
      <c r="W36" s="684"/>
      <c r="X36" s="684"/>
      <c r="Y36" s="685"/>
      <c r="Z36" s="686">
        <v>1.7</v>
      </c>
      <c r="AA36" s="686"/>
      <c r="AB36" s="686"/>
      <c r="AC36" s="686"/>
      <c r="AD36" s="687" t="s">
        <v>135</v>
      </c>
      <c r="AE36" s="687"/>
      <c r="AF36" s="687"/>
      <c r="AG36" s="687"/>
      <c r="AH36" s="687"/>
      <c r="AI36" s="687"/>
      <c r="AJ36" s="687"/>
      <c r="AK36" s="687"/>
      <c r="AL36" s="688" t="s">
        <v>135</v>
      </c>
      <c r="AM36" s="689"/>
      <c r="AN36" s="689"/>
      <c r="AO36" s="690"/>
      <c r="AP36" s="235"/>
      <c r="AQ36" s="757" t="s">
        <v>323</v>
      </c>
      <c r="AR36" s="758"/>
      <c r="AS36" s="758"/>
      <c r="AT36" s="758"/>
      <c r="AU36" s="758"/>
      <c r="AV36" s="758"/>
      <c r="AW36" s="758"/>
      <c r="AX36" s="758"/>
      <c r="AY36" s="759"/>
      <c r="AZ36" s="672">
        <v>1074578</v>
      </c>
      <c r="BA36" s="673"/>
      <c r="BB36" s="673"/>
      <c r="BC36" s="673"/>
      <c r="BD36" s="673"/>
      <c r="BE36" s="673"/>
      <c r="BF36" s="760"/>
      <c r="BG36" s="694" t="s">
        <v>324</v>
      </c>
      <c r="BH36" s="695"/>
      <c r="BI36" s="695"/>
      <c r="BJ36" s="695"/>
      <c r="BK36" s="695"/>
      <c r="BL36" s="695"/>
      <c r="BM36" s="695"/>
      <c r="BN36" s="695"/>
      <c r="BO36" s="695"/>
      <c r="BP36" s="695"/>
      <c r="BQ36" s="695"/>
      <c r="BR36" s="695"/>
      <c r="BS36" s="695"/>
      <c r="BT36" s="695"/>
      <c r="BU36" s="696"/>
      <c r="BV36" s="672" t="s">
        <v>135</v>
      </c>
      <c r="BW36" s="673"/>
      <c r="BX36" s="673"/>
      <c r="BY36" s="673"/>
      <c r="BZ36" s="673"/>
      <c r="CA36" s="673"/>
      <c r="CB36" s="760"/>
      <c r="CD36" s="698" t="s">
        <v>325</v>
      </c>
      <c r="CE36" s="699"/>
      <c r="CF36" s="699"/>
      <c r="CG36" s="699"/>
      <c r="CH36" s="699"/>
      <c r="CI36" s="699"/>
      <c r="CJ36" s="699"/>
      <c r="CK36" s="699"/>
      <c r="CL36" s="699"/>
      <c r="CM36" s="699"/>
      <c r="CN36" s="699"/>
      <c r="CO36" s="699"/>
      <c r="CP36" s="699"/>
      <c r="CQ36" s="700"/>
      <c r="CR36" s="683">
        <v>1060861</v>
      </c>
      <c r="CS36" s="684"/>
      <c r="CT36" s="684"/>
      <c r="CU36" s="684"/>
      <c r="CV36" s="684"/>
      <c r="CW36" s="684"/>
      <c r="CX36" s="684"/>
      <c r="CY36" s="685"/>
      <c r="CZ36" s="688">
        <v>17.399999999999999</v>
      </c>
      <c r="DA36" s="717"/>
      <c r="DB36" s="717"/>
      <c r="DC36" s="722"/>
      <c r="DD36" s="692">
        <v>884904</v>
      </c>
      <c r="DE36" s="684"/>
      <c r="DF36" s="684"/>
      <c r="DG36" s="684"/>
      <c r="DH36" s="684"/>
      <c r="DI36" s="684"/>
      <c r="DJ36" s="684"/>
      <c r="DK36" s="685"/>
      <c r="DL36" s="692">
        <v>784221</v>
      </c>
      <c r="DM36" s="684"/>
      <c r="DN36" s="684"/>
      <c r="DO36" s="684"/>
      <c r="DP36" s="684"/>
      <c r="DQ36" s="684"/>
      <c r="DR36" s="684"/>
      <c r="DS36" s="684"/>
      <c r="DT36" s="684"/>
      <c r="DU36" s="684"/>
      <c r="DV36" s="685"/>
      <c r="DW36" s="688">
        <v>22.9</v>
      </c>
      <c r="DX36" s="717"/>
      <c r="DY36" s="717"/>
      <c r="DZ36" s="717"/>
      <c r="EA36" s="717"/>
      <c r="EB36" s="717"/>
      <c r="EC36" s="718"/>
    </row>
    <row r="37" spans="2:133" ht="11.25" customHeight="1" x14ac:dyDescent="0.15">
      <c r="B37" s="680" t="s">
        <v>326</v>
      </c>
      <c r="C37" s="681"/>
      <c r="D37" s="681"/>
      <c r="E37" s="681"/>
      <c r="F37" s="681"/>
      <c r="G37" s="681"/>
      <c r="H37" s="681"/>
      <c r="I37" s="681"/>
      <c r="J37" s="681"/>
      <c r="K37" s="681"/>
      <c r="L37" s="681"/>
      <c r="M37" s="681"/>
      <c r="N37" s="681"/>
      <c r="O37" s="681"/>
      <c r="P37" s="681"/>
      <c r="Q37" s="682"/>
      <c r="R37" s="683">
        <v>502555</v>
      </c>
      <c r="S37" s="684"/>
      <c r="T37" s="684"/>
      <c r="U37" s="684"/>
      <c r="V37" s="684"/>
      <c r="W37" s="684"/>
      <c r="X37" s="684"/>
      <c r="Y37" s="685"/>
      <c r="Z37" s="686">
        <v>7.3</v>
      </c>
      <c r="AA37" s="686"/>
      <c r="AB37" s="686"/>
      <c r="AC37" s="686"/>
      <c r="AD37" s="687" t="s">
        <v>135</v>
      </c>
      <c r="AE37" s="687"/>
      <c r="AF37" s="687"/>
      <c r="AG37" s="687"/>
      <c r="AH37" s="687"/>
      <c r="AI37" s="687"/>
      <c r="AJ37" s="687"/>
      <c r="AK37" s="687"/>
      <c r="AL37" s="688" t="s">
        <v>135</v>
      </c>
      <c r="AM37" s="689"/>
      <c r="AN37" s="689"/>
      <c r="AO37" s="690"/>
      <c r="AQ37" s="761" t="s">
        <v>327</v>
      </c>
      <c r="AR37" s="762"/>
      <c r="AS37" s="762"/>
      <c r="AT37" s="762"/>
      <c r="AU37" s="762"/>
      <c r="AV37" s="762"/>
      <c r="AW37" s="762"/>
      <c r="AX37" s="762"/>
      <c r="AY37" s="763"/>
      <c r="AZ37" s="683">
        <v>542747</v>
      </c>
      <c r="BA37" s="684"/>
      <c r="BB37" s="684"/>
      <c r="BC37" s="684"/>
      <c r="BD37" s="720"/>
      <c r="BE37" s="720"/>
      <c r="BF37" s="738"/>
      <c r="BG37" s="698" t="s">
        <v>328</v>
      </c>
      <c r="BH37" s="699"/>
      <c r="BI37" s="699"/>
      <c r="BJ37" s="699"/>
      <c r="BK37" s="699"/>
      <c r="BL37" s="699"/>
      <c r="BM37" s="699"/>
      <c r="BN37" s="699"/>
      <c r="BO37" s="699"/>
      <c r="BP37" s="699"/>
      <c r="BQ37" s="699"/>
      <c r="BR37" s="699"/>
      <c r="BS37" s="699"/>
      <c r="BT37" s="699"/>
      <c r="BU37" s="700"/>
      <c r="BV37" s="683">
        <v>-4086</v>
      </c>
      <c r="BW37" s="684"/>
      <c r="BX37" s="684"/>
      <c r="BY37" s="684"/>
      <c r="BZ37" s="684"/>
      <c r="CA37" s="684"/>
      <c r="CB37" s="693"/>
      <c r="CD37" s="698" t="s">
        <v>329</v>
      </c>
      <c r="CE37" s="699"/>
      <c r="CF37" s="699"/>
      <c r="CG37" s="699"/>
      <c r="CH37" s="699"/>
      <c r="CI37" s="699"/>
      <c r="CJ37" s="699"/>
      <c r="CK37" s="699"/>
      <c r="CL37" s="699"/>
      <c r="CM37" s="699"/>
      <c r="CN37" s="699"/>
      <c r="CO37" s="699"/>
      <c r="CP37" s="699"/>
      <c r="CQ37" s="700"/>
      <c r="CR37" s="683">
        <v>233895</v>
      </c>
      <c r="CS37" s="720"/>
      <c r="CT37" s="720"/>
      <c r="CU37" s="720"/>
      <c r="CV37" s="720"/>
      <c r="CW37" s="720"/>
      <c r="CX37" s="720"/>
      <c r="CY37" s="721"/>
      <c r="CZ37" s="688">
        <v>3.8</v>
      </c>
      <c r="DA37" s="717"/>
      <c r="DB37" s="717"/>
      <c r="DC37" s="722"/>
      <c r="DD37" s="692">
        <v>233279</v>
      </c>
      <c r="DE37" s="720"/>
      <c r="DF37" s="720"/>
      <c r="DG37" s="720"/>
      <c r="DH37" s="720"/>
      <c r="DI37" s="720"/>
      <c r="DJ37" s="720"/>
      <c r="DK37" s="721"/>
      <c r="DL37" s="692">
        <v>233279</v>
      </c>
      <c r="DM37" s="720"/>
      <c r="DN37" s="720"/>
      <c r="DO37" s="720"/>
      <c r="DP37" s="720"/>
      <c r="DQ37" s="720"/>
      <c r="DR37" s="720"/>
      <c r="DS37" s="720"/>
      <c r="DT37" s="720"/>
      <c r="DU37" s="720"/>
      <c r="DV37" s="721"/>
      <c r="DW37" s="688">
        <v>6.8</v>
      </c>
      <c r="DX37" s="717"/>
      <c r="DY37" s="717"/>
      <c r="DZ37" s="717"/>
      <c r="EA37" s="717"/>
      <c r="EB37" s="717"/>
      <c r="EC37" s="718"/>
    </row>
    <row r="38" spans="2:133" ht="11.25" customHeight="1" x14ac:dyDescent="0.15">
      <c r="B38" s="680" t="s">
        <v>330</v>
      </c>
      <c r="C38" s="681"/>
      <c r="D38" s="681"/>
      <c r="E38" s="681"/>
      <c r="F38" s="681"/>
      <c r="G38" s="681"/>
      <c r="H38" s="681"/>
      <c r="I38" s="681"/>
      <c r="J38" s="681"/>
      <c r="K38" s="681"/>
      <c r="L38" s="681"/>
      <c r="M38" s="681"/>
      <c r="N38" s="681"/>
      <c r="O38" s="681"/>
      <c r="P38" s="681"/>
      <c r="Q38" s="682"/>
      <c r="R38" s="683">
        <v>116025</v>
      </c>
      <c r="S38" s="684"/>
      <c r="T38" s="684"/>
      <c r="U38" s="684"/>
      <c r="V38" s="684"/>
      <c r="W38" s="684"/>
      <c r="X38" s="684"/>
      <c r="Y38" s="685"/>
      <c r="Z38" s="686">
        <v>1.7</v>
      </c>
      <c r="AA38" s="686"/>
      <c r="AB38" s="686"/>
      <c r="AC38" s="686"/>
      <c r="AD38" s="687">
        <v>1249</v>
      </c>
      <c r="AE38" s="687"/>
      <c r="AF38" s="687"/>
      <c r="AG38" s="687"/>
      <c r="AH38" s="687"/>
      <c r="AI38" s="687"/>
      <c r="AJ38" s="687"/>
      <c r="AK38" s="687"/>
      <c r="AL38" s="688">
        <v>0</v>
      </c>
      <c r="AM38" s="689"/>
      <c r="AN38" s="689"/>
      <c r="AO38" s="690"/>
      <c r="AQ38" s="761" t="s">
        <v>331</v>
      </c>
      <c r="AR38" s="762"/>
      <c r="AS38" s="762"/>
      <c r="AT38" s="762"/>
      <c r="AU38" s="762"/>
      <c r="AV38" s="762"/>
      <c r="AW38" s="762"/>
      <c r="AX38" s="762"/>
      <c r="AY38" s="763"/>
      <c r="AZ38" s="683">
        <v>99338</v>
      </c>
      <c r="BA38" s="684"/>
      <c r="BB38" s="684"/>
      <c r="BC38" s="684"/>
      <c r="BD38" s="720"/>
      <c r="BE38" s="720"/>
      <c r="BF38" s="738"/>
      <c r="BG38" s="698" t="s">
        <v>332</v>
      </c>
      <c r="BH38" s="699"/>
      <c r="BI38" s="699"/>
      <c r="BJ38" s="699"/>
      <c r="BK38" s="699"/>
      <c r="BL38" s="699"/>
      <c r="BM38" s="699"/>
      <c r="BN38" s="699"/>
      <c r="BO38" s="699"/>
      <c r="BP38" s="699"/>
      <c r="BQ38" s="699"/>
      <c r="BR38" s="699"/>
      <c r="BS38" s="699"/>
      <c r="BT38" s="699"/>
      <c r="BU38" s="700"/>
      <c r="BV38" s="683">
        <v>1408</v>
      </c>
      <c r="BW38" s="684"/>
      <c r="BX38" s="684"/>
      <c r="BY38" s="684"/>
      <c r="BZ38" s="684"/>
      <c r="CA38" s="684"/>
      <c r="CB38" s="693"/>
      <c r="CD38" s="698" t="s">
        <v>333</v>
      </c>
      <c r="CE38" s="699"/>
      <c r="CF38" s="699"/>
      <c r="CG38" s="699"/>
      <c r="CH38" s="699"/>
      <c r="CI38" s="699"/>
      <c r="CJ38" s="699"/>
      <c r="CK38" s="699"/>
      <c r="CL38" s="699"/>
      <c r="CM38" s="699"/>
      <c r="CN38" s="699"/>
      <c r="CO38" s="699"/>
      <c r="CP38" s="699"/>
      <c r="CQ38" s="700"/>
      <c r="CR38" s="683">
        <v>530831</v>
      </c>
      <c r="CS38" s="684"/>
      <c r="CT38" s="684"/>
      <c r="CU38" s="684"/>
      <c r="CV38" s="684"/>
      <c r="CW38" s="684"/>
      <c r="CX38" s="684"/>
      <c r="CY38" s="685"/>
      <c r="CZ38" s="688">
        <v>8.6999999999999993</v>
      </c>
      <c r="DA38" s="717"/>
      <c r="DB38" s="717"/>
      <c r="DC38" s="722"/>
      <c r="DD38" s="692">
        <v>469278</v>
      </c>
      <c r="DE38" s="684"/>
      <c r="DF38" s="684"/>
      <c r="DG38" s="684"/>
      <c r="DH38" s="684"/>
      <c r="DI38" s="684"/>
      <c r="DJ38" s="684"/>
      <c r="DK38" s="685"/>
      <c r="DL38" s="692">
        <v>423056</v>
      </c>
      <c r="DM38" s="684"/>
      <c r="DN38" s="684"/>
      <c r="DO38" s="684"/>
      <c r="DP38" s="684"/>
      <c r="DQ38" s="684"/>
      <c r="DR38" s="684"/>
      <c r="DS38" s="684"/>
      <c r="DT38" s="684"/>
      <c r="DU38" s="684"/>
      <c r="DV38" s="685"/>
      <c r="DW38" s="688">
        <v>12.3</v>
      </c>
      <c r="DX38" s="717"/>
      <c r="DY38" s="717"/>
      <c r="DZ38" s="717"/>
      <c r="EA38" s="717"/>
      <c r="EB38" s="717"/>
      <c r="EC38" s="718"/>
    </row>
    <row r="39" spans="2:133" ht="11.25" customHeight="1" x14ac:dyDescent="0.15">
      <c r="B39" s="680" t="s">
        <v>334</v>
      </c>
      <c r="C39" s="681"/>
      <c r="D39" s="681"/>
      <c r="E39" s="681"/>
      <c r="F39" s="681"/>
      <c r="G39" s="681"/>
      <c r="H39" s="681"/>
      <c r="I39" s="681"/>
      <c r="J39" s="681"/>
      <c r="K39" s="681"/>
      <c r="L39" s="681"/>
      <c r="M39" s="681"/>
      <c r="N39" s="681"/>
      <c r="O39" s="681"/>
      <c r="P39" s="681"/>
      <c r="Q39" s="682"/>
      <c r="R39" s="683">
        <v>284416</v>
      </c>
      <c r="S39" s="684"/>
      <c r="T39" s="684"/>
      <c r="U39" s="684"/>
      <c r="V39" s="684"/>
      <c r="W39" s="684"/>
      <c r="X39" s="684"/>
      <c r="Y39" s="685"/>
      <c r="Z39" s="686">
        <v>4.0999999999999996</v>
      </c>
      <c r="AA39" s="686"/>
      <c r="AB39" s="686"/>
      <c r="AC39" s="686"/>
      <c r="AD39" s="687" t="s">
        <v>135</v>
      </c>
      <c r="AE39" s="687"/>
      <c r="AF39" s="687"/>
      <c r="AG39" s="687"/>
      <c r="AH39" s="687"/>
      <c r="AI39" s="687"/>
      <c r="AJ39" s="687"/>
      <c r="AK39" s="687"/>
      <c r="AL39" s="688" t="s">
        <v>135</v>
      </c>
      <c r="AM39" s="689"/>
      <c r="AN39" s="689"/>
      <c r="AO39" s="690"/>
      <c r="AQ39" s="761" t="s">
        <v>335</v>
      </c>
      <c r="AR39" s="762"/>
      <c r="AS39" s="762"/>
      <c r="AT39" s="762"/>
      <c r="AU39" s="762"/>
      <c r="AV39" s="762"/>
      <c r="AW39" s="762"/>
      <c r="AX39" s="762"/>
      <c r="AY39" s="763"/>
      <c r="AZ39" s="683">
        <v>1000</v>
      </c>
      <c r="BA39" s="684"/>
      <c r="BB39" s="684"/>
      <c r="BC39" s="684"/>
      <c r="BD39" s="720"/>
      <c r="BE39" s="720"/>
      <c r="BF39" s="738"/>
      <c r="BG39" s="698" t="s">
        <v>336</v>
      </c>
      <c r="BH39" s="699"/>
      <c r="BI39" s="699"/>
      <c r="BJ39" s="699"/>
      <c r="BK39" s="699"/>
      <c r="BL39" s="699"/>
      <c r="BM39" s="699"/>
      <c r="BN39" s="699"/>
      <c r="BO39" s="699"/>
      <c r="BP39" s="699"/>
      <c r="BQ39" s="699"/>
      <c r="BR39" s="699"/>
      <c r="BS39" s="699"/>
      <c r="BT39" s="699"/>
      <c r="BU39" s="700"/>
      <c r="BV39" s="683">
        <v>2312</v>
      </c>
      <c r="BW39" s="684"/>
      <c r="BX39" s="684"/>
      <c r="BY39" s="684"/>
      <c r="BZ39" s="684"/>
      <c r="CA39" s="684"/>
      <c r="CB39" s="693"/>
      <c r="CD39" s="698" t="s">
        <v>337</v>
      </c>
      <c r="CE39" s="699"/>
      <c r="CF39" s="699"/>
      <c r="CG39" s="699"/>
      <c r="CH39" s="699"/>
      <c r="CI39" s="699"/>
      <c r="CJ39" s="699"/>
      <c r="CK39" s="699"/>
      <c r="CL39" s="699"/>
      <c r="CM39" s="699"/>
      <c r="CN39" s="699"/>
      <c r="CO39" s="699"/>
      <c r="CP39" s="699"/>
      <c r="CQ39" s="700"/>
      <c r="CR39" s="683">
        <v>207997</v>
      </c>
      <c r="CS39" s="720"/>
      <c r="CT39" s="720"/>
      <c r="CU39" s="720"/>
      <c r="CV39" s="720"/>
      <c r="CW39" s="720"/>
      <c r="CX39" s="720"/>
      <c r="CY39" s="721"/>
      <c r="CZ39" s="688">
        <v>3.4</v>
      </c>
      <c r="DA39" s="717"/>
      <c r="DB39" s="717"/>
      <c r="DC39" s="722"/>
      <c r="DD39" s="692">
        <v>109894</v>
      </c>
      <c r="DE39" s="720"/>
      <c r="DF39" s="720"/>
      <c r="DG39" s="720"/>
      <c r="DH39" s="720"/>
      <c r="DI39" s="720"/>
      <c r="DJ39" s="720"/>
      <c r="DK39" s="721"/>
      <c r="DL39" s="692" t="s">
        <v>135</v>
      </c>
      <c r="DM39" s="720"/>
      <c r="DN39" s="720"/>
      <c r="DO39" s="720"/>
      <c r="DP39" s="720"/>
      <c r="DQ39" s="720"/>
      <c r="DR39" s="720"/>
      <c r="DS39" s="720"/>
      <c r="DT39" s="720"/>
      <c r="DU39" s="720"/>
      <c r="DV39" s="721"/>
      <c r="DW39" s="688" t="s">
        <v>135</v>
      </c>
      <c r="DX39" s="717"/>
      <c r="DY39" s="717"/>
      <c r="DZ39" s="717"/>
      <c r="EA39" s="717"/>
      <c r="EB39" s="717"/>
      <c r="EC39" s="718"/>
    </row>
    <row r="40" spans="2:133" ht="11.25" customHeight="1" x14ac:dyDescent="0.15">
      <c r="B40" s="680" t="s">
        <v>338</v>
      </c>
      <c r="C40" s="681"/>
      <c r="D40" s="681"/>
      <c r="E40" s="681"/>
      <c r="F40" s="681"/>
      <c r="G40" s="681"/>
      <c r="H40" s="681"/>
      <c r="I40" s="681"/>
      <c r="J40" s="681"/>
      <c r="K40" s="681"/>
      <c r="L40" s="681"/>
      <c r="M40" s="681"/>
      <c r="N40" s="681"/>
      <c r="O40" s="681"/>
      <c r="P40" s="681"/>
      <c r="Q40" s="682"/>
      <c r="R40" s="683" t="s">
        <v>135</v>
      </c>
      <c r="S40" s="684"/>
      <c r="T40" s="684"/>
      <c r="U40" s="684"/>
      <c r="V40" s="684"/>
      <c r="W40" s="684"/>
      <c r="X40" s="684"/>
      <c r="Y40" s="685"/>
      <c r="Z40" s="686" t="s">
        <v>135</v>
      </c>
      <c r="AA40" s="686"/>
      <c r="AB40" s="686"/>
      <c r="AC40" s="686"/>
      <c r="AD40" s="687" t="s">
        <v>135</v>
      </c>
      <c r="AE40" s="687"/>
      <c r="AF40" s="687"/>
      <c r="AG40" s="687"/>
      <c r="AH40" s="687"/>
      <c r="AI40" s="687"/>
      <c r="AJ40" s="687"/>
      <c r="AK40" s="687"/>
      <c r="AL40" s="688" t="s">
        <v>135</v>
      </c>
      <c r="AM40" s="689"/>
      <c r="AN40" s="689"/>
      <c r="AO40" s="690"/>
      <c r="AQ40" s="761" t="s">
        <v>339</v>
      </c>
      <c r="AR40" s="762"/>
      <c r="AS40" s="762"/>
      <c r="AT40" s="762"/>
      <c r="AU40" s="762"/>
      <c r="AV40" s="762"/>
      <c r="AW40" s="762"/>
      <c r="AX40" s="762"/>
      <c r="AY40" s="763"/>
      <c r="AZ40" s="683" t="s">
        <v>135</v>
      </c>
      <c r="BA40" s="684"/>
      <c r="BB40" s="684"/>
      <c r="BC40" s="684"/>
      <c r="BD40" s="720"/>
      <c r="BE40" s="720"/>
      <c r="BF40" s="738"/>
      <c r="BG40" s="764" t="s">
        <v>340</v>
      </c>
      <c r="BH40" s="765"/>
      <c r="BI40" s="765"/>
      <c r="BJ40" s="765"/>
      <c r="BK40" s="765"/>
      <c r="BL40" s="236"/>
      <c r="BM40" s="699" t="s">
        <v>341</v>
      </c>
      <c r="BN40" s="699"/>
      <c r="BO40" s="699"/>
      <c r="BP40" s="699"/>
      <c r="BQ40" s="699"/>
      <c r="BR40" s="699"/>
      <c r="BS40" s="699"/>
      <c r="BT40" s="699"/>
      <c r="BU40" s="700"/>
      <c r="BV40" s="683">
        <v>88</v>
      </c>
      <c r="BW40" s="684"/>
      <c r="BX40" s="684"/>
      <c r="BY40" s="684"/>
      <c r="BZ40" s="684"/>
      <c r="CA40" s="684"/>
      <c r="CB40" s="693"/>
      <c r="CD40" s="698" t="s">
        <v>342</v>
      </c>
      <c r="CE40" s="699"/>
      <c r="CF40" s="699"/>
      <c r="CG40" s="699"/>
      <c r="CH40" s="699"/>
      <c r="CI40" s="699"/>
      <c r="CJ40" s="699"/>
      <c r="CK40" s="699"/>
      <c r="CL40" s="699"/>
      <c r="CM40" s="699"/>
      <c r="CN40" s="699"/>
      <c r="CO40" s="699"/>
      <c r="CP40" s="699"/>
      <c r="CQ40" s="700"/>
      <c r="CR40" s="683">
        <v>46138</v>
      </c>
      <c r="CS40" s="684"/>
      <c r="CT40" s="684"/>
      <c r="CU40" s="684"/>
      <c r="CV40" s="684"/>
      <c r="CW40" s="684"/>
      <c r="CX40" s="684"/>
      <c r="CY40" s="685"/>
      <c r="CZ40" s="688">
        <v>0.8</v>
      </c>
      <c r="DA40" s="717"/>
      <c r="DB40" s="717"/>
      <c r="DC40" s="722"/>
      <c r="DD40" s="692">
        <v>30158</v>
      </c>
      <c r="DE40" s="684"/>
      <c r="DF40" s="684"/>
      <c r="DG40" s="684"/>
      <c r="DH40" s="684"/>
      <c r="DI40" s="684"/>
      <c r="DJ40" s="684"/>
      <c r="DK40" s="685"/>
      <c r="DL40" s="692">
        <v>280</v>
      </c>
      <c r="DM40" s="684"/>
      <c r="DN40" s="684"/>
      <c r="DO40" s="684"/>
      <c r="DP40" s="684"/>
      <c r="DQ40" s="684"/>
      <c r="DR40" s="684"/>
      <c r="DS40" s="684"/>
      <c r="DT40" s="684"/>
      <c r="DU40" s="684"/>
      <c r="DV40" s="685"/>
      <c r="DW40" s="688">
        <v>0</v>
      </c>
      <c r="DX40" s="717"/>
      <c r="DY40" s="717"/>
      <c r="DZ40" s="717"/>
      <c r="EA40" s="717"/>
      <c r="EB40" s="717"/>
      <c r="EC40" s="718"/>
    </row>
    <row r="41" spans="2:133" ht="11.25" customHeight="1" x14ac:dyDescent="0.15">
      <c r="B41" s="680" t="s">
        <v>343</v>
      </c>
      <c r="C41" s="681"/>
      <c r="D41" s="681"/>
      <c r="E41" s="681"/>
      <c r="F41" s="681"/>
      <c r="G41" s="681"/>
      <c r="H41" s="681"/>
      <c r="I41" s="681"/>
      <c r="J41" s="681"/>
      <c r="K41" s="681"/>
      <c r="L41" s="681"/>
      <c r="M41" s="681"/>
      <c r="N41" s="681"/>
      <c r="O41" s="681"/>
      <c r="P41" s="681"/>
      <c r="Q41" s="682"/>
      <c r="R41" s="683">
        <v>112316</v>
      </c>
      <c r="S41" s="684"/>
      <c r="T41" s="684"/>
      <c r="U41" s="684"/>
      <c r="V41" s="684"/>
      <c r="W41" s="684"/>
      <c r="X41" s="684"/>
      <c r="Y41" s="685"/>
      <c r="Z41" s="686">
        <v>1.6</v>
      </c>
      <c r="AA41" s="686"/>
      <c r="AB41" s="686"/>
      <c r="AC41" s="686"/>
      <c r="AD41" s="687" t="s">
        <v>135</v>
      </c>
      <c r="AE41" s="687"/>
      <c r="AF41" s="687"/>
      <c r="AG41" s="687"/>
      <c r="AH41" s="687"/>
      <c r="AI41" s="687"/>
      <c r="AJ41" s="687"/>
      <c r="AK41" s="687"/>
      <c r="AL41" s="688" t="s">
        <v>172</v>
      </c>
      <c r="AM41" s="689"/>
      <c r="AN41" s="689"/>
      <c r="AO41" s="690"/>
      <c r="AQ41" s="761" t="s">
        <v>344</v>
      </c>
      <c r="AR41" s="762"/>
      <c r="AS41" s="762"/>
      <c r="AT41" s="762"/>
      <c r="AU41" s="762"/>
      <c r="AV41" s="762"/>
      <c r="AW41" s="762"/>
      <c r="AX41" s="762"/>
      <c r="AY41" s="763"/>
      <c r="AZ41" s="683">
        <v>81928</v>
      </c>
      <c r="BA41" s="684"/>
      <c r="BB41" s="684"/>
      <c r="BC41" s="684"/>
      <c r="BD41" s="720"/>
      <c r="BE41" s="720"/>
      <c r="BF41" s="738"/>
      <c r="BG41" s="764"/>
      <c r="BH41" s="765"/>
      <c r="BI41" s="765"/>
      <c r="BJ41" s="765"/>
      <c r="BK41" s="765"/>
      <c r="BL41" s="236"/>
      <c r="BM41" s="699" t="s">
        <v>345</v>
      </c>
      <c r="BN41" s="699"/>
      <c r="BO41" s="699"/>
      <c r="BP41" s="699"/>
      <c r="BQ41" s="699"/>
      <c r="BR41" s="699"/>
      <c r="BS41" s="699"/>
      <c r="BT41" s="699"/>
      <c r="BU41" s="700"/>
      <c r="BV41" s="683" t="s">
        <v>135</v>
      </c>
      <c r="BW41" s="684"/>
      <c r="BX41" s="684"/>
      <c r="BY41" s="684"/>
      <c r="BZ41" s="684"/>
      <c r="CA41" s="684"/>
      <c r="CB41" s="693"/>
      <c r="CD41" s="698" t="s">
        <v>346</v>
      </c>
      <c r="CE41" s="699"/>
      <c r="CF41" s="699"/>
      <c r="CG41" s="699"/>
      <c r="CH41" s="699"/>
      <c r="CI41" s="699"/>
      <c r="CJ41" s="699"/>
      <c r="CK41" s="699"/>
      <c r="CL41" s="699"/>
      <c r="CM41" s="699"/>
      <c r="CN41" s="699"/>
      <c r="CO41" s="699"/>
      <c r="CP41" s="699"/>
      <c r="CQ41" s="700"/>
      <c r="CR41" s="683" t="s">
        <v>135</v>
      </c>
      <c r="CS41" s="720"/>
      <c r="CT41" s="720"/>
      <c r="CU41" s="720"/>
      <c r="CV41" s="720"/>
      <c r="CW41" s="720"/>
      <c r="CX41" s="720"/>
      <c r="CY41" s="721"/>
      <c r="CZ41" s="688" t="s">
        <v>135</v>
      </c>
      <c r="DA41" s="717"/>
      <c r="DB41" s="717"/>
      <c r="DC41" s="722"/>
      <c r="DD41" s="692" t="s">
        <v>135</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347</v>
      </c>
      <c r="C42" s="725"/>
      <c r="D42" s="725"/>
      <c r="E42" s="725"/>
      <c r="F42" s="725"/>
      <c r="G42" s="725"/>
      <c r="H42" s="725"/>
      <c r="I42" s="725"/>
      <c r="J42" s="725"/>
      <c r="K42" s="725"/>
      <c r="L42" s="725"/>
      <c r="M42" s="725"/>
      <c r="N42" s="725"/>
      <c r="O42" s="725"/>
      <c r="P42" s="725"/>
      <c r="Q42" s="726"/>
      <c r="R42" s="768">
        <v>6863440</v>
      </c>
      <c r="S42" s="769"/>
      <c r="T42" s="769"/>
      <c r="U42" s="769"/>
      <c r="V42" s="769"/>
      <c r="W42" s="769"/>
      <c r="X42" s="769"/>
      <c r="Y42" s="777"/>
      <c r="Z42" s="778">
        <v>100</v>
      </c>
      <c r="AA42" s="778"/>
      <c r="AB42" s="778"/>
      <c r="AC42" s="778"/>
      <c r="AD42" s="779">
        <v>3313459</v>
      </c>
      <c r="AE42" s="779"/>
      <c r="AF42" s="779"/>
      <c r="AG42" s="779"/>
      <c r="AH42" s="779"/>
      <c r="AI42" s="779"/>
      <c r="AJ42" s="779"/>
      <c r="AK42" s="779"/>
      <c r="AL42" s="780">
        <v>100</v>
      </c>
      <c r="AM42" s="755"/>
      <c r="AN42" s="755"/>
      <c r="AO42" s="781"/>
      <c r="AQ42" s="782" t="s">
        <v>348</v>
      </c>
      <c r="AR42" s="783"/>
      <c r="AS42" s="783"/>
      <c r="AT42" s="783"/>
      <c r="AU42" s="783"/>
      <c r="AV42" s="783"/>
      <c r="AW42" s="783"/>
      <c r="AX42" s="783"/>
      <c r="AY42" s="784"/>
      <c r="AZ42" s="768">
        <v>349565</v>
      </c>
      <c r="BA42" s="769"/>
      <c r="BB42" s="769"/>
      <c r="BC42" s="769"/>
      <c r="BD42" s="754"/>
      <c r="BE42" s="754"/>
      <c r="BF42" s="756"/>
      <c r="BG42" s="766"/>
      <c r="BH42" s="767"/>
      <c r="BI42" s="767"/>
      <c r="BJ42" s="767"/>
      <c r="BK42" s="767"/>
      <c r="BL42" s="237"/>
      <c r="BM42" s="709" t="s">
        <v>349</v>
      </c>
      <c r="BN42" s="709"/>
      <c r="BO42" s="709"/>
      <c r="BP42" s="709"/>
      <c r="BQ42" s="709"/>
      <c r="BR42" s="709"/>
      <c r="BS42" s="709"/>
      <c r="BT42" s="709"/>
      <c r="BU42" s="710"/>
      <c r="BV42" s="768">
        <v>304</v>
      </c>
      <c r="BW42" s="769"/>
      <c r="BX42" s="769"/>
      <c r="BY42" s="769"/>
      <c r="BZ42" s="769"/>
      <c r="CA42" s="769"/>
      <c r="CB42" s="776"/>
      <c r="CD42" s="680" t="s">
        <v>350</v>
      </c>
      <c r="CE42" s="681"/>
      <c r="CF42" s="681"/>
      <c r="CG42" s="681"/>
      <c r="CH42" s="681"/>
      <c r="CI42" s="681"/>
      <c r="CJ42" s="681"/>
      <c r="CK42" s="681"/>
      <c r="CL42" s="681"/>
      <c r="CM42" s="681"/>
      <c r="CN42" s="681"/>
      <c r="CO42" s="681"/>
      <c r="CP42" s="681"/>
      <c r="CQ42" s="682"/>
      <c r="CR42" s="683">
        <v>1129270</v>
      </c>
      <c r="CS42" s="684"/>
      <c r="CT42" s="684"/>
      <c r="CU42" s="684"/>
      <c r="CV42" s="684"/>
      <c r="CW42" s="684"/>
      <c r="CX42" s="684"/>
      <c r="CY42" s="685"/>
      <c r="CZ42" s="688">
        <v>18.5</v>
      </c>
      <c r="DA42" s="689"/>
      <c r="DB42" s="689"/>
      <c r="DC42" s="701"/>
      <c r="DD42" s="692">
        <v>224573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351</v>
      </c>
      <c r="CE43" s="681"/>
      <c r="CF43" s="681"/>
      <c r="CG43" s="681"/>
      <c r="CH43" s="681"/>
      <c r="CI43" s="681"/>
      <c r="CJ43" s="681"/>
      <c r="CK43" s="681"/>
      <c r="CL43" s="681"/>
      <c r="CM43" s="681"/>
      <c r="CN43" s="681"/>
      <c r="CO43" s="681"/>
      <c r="CP43" s="681"/>
      <c r="CQ43" s="682"/>
      <c r="CR43" s="683">
        <v>29172</v>
      </c>
      <c r="CS43" s="720"/>
      <c r="CT43" s="720"/>
      <c r="CU43" s="720"/>
      <c r="CV43" s="720"/>
      <c r="CW43" s="720"/>
      <c r="CX43" s="720"/>
      <c r="CY43" s="721"/>
      <c r="CZ43" s="688">
        <v>0.5</v>
      </c>
      <c r="DA43" s="717"/>
      <c r="DB43" s="717"/>
      <c r="DC43" s="722"/>
      <c r="DD43" s="692">
        <v>29172</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300</v>
      </c>
      <c r="CE44" s="796"/>
      <c r="CF44" s="680" t="s">
        <v>352</v>
      </c>
      <c r="CG44" s="681"/>
      <c r="CH44" s="681"/>
      <c r="CI44" s="681"/>
      <c r="CJ44" s="681"/>
      <c r="CK44" s="681"/>
      <c r="CL44" s="681"/>
      <c r="CM44" s="681"/>
      <c r="CN44" s="681"/>
      <c r="CO44" s="681"/>
      <c r="CP44" s="681"/>
      <c r="CQ44" s="682"/>
      <c r="CR44" s="683">
        <v>942317</v>
      </c>
      <c r="CS44" s="684"/>
      <c r="CT44" s="684"/>
      <c r="CU44" s="684"/>
      <c r="CV44" s="684"/>
      <c r="CW44" s="684"/>
      <c r="CX44" s="684"/>
      <c r="CY44" s="685"/>
      <c r="CZ44" s="688">
        <v>15.5</v>
      </c>
      <c r="DA44" s="689"/>
      <c r="DB44" s="689"/>
      <c r="DC44" s="701"/>
      <c r="DD44" s="692">
        <v>193596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353</v>
      </c>
      <c r="CG45" s="681"/>
      <c r="CH45" s="681"/>
      <c r="CI45" s="681"/>
      <c r="CJ45" s="681"/>
      <c r="CK45" s="681"/>
      <c r="CL45" s="681"/>
      <c r="CM45" s="681"/>
      <c r="CN45" s="681"/>
      <c r="CO45" s="681"/>
      <c r="CP45" s="681"/>
      <c r="CQ45" s="682"/>
      <c r="CR45" s="683">
        <v>838703</v>
      </c>
      <c r="CS45" s="720"/>
      <c r="CT45" s="720"/>
      <c r="CU45" s="720"/>
      <c r="CV45" s="720"/>
      <c r="CW45" s="720"/>
      <c r="CX45" s="720"/>
      <c r="CY45" s="721"/>
      <c r="CZ45" s="688">
        <v>13.8</v>
      </c>
      <c r="DA45" s="717"/>
      <c r="DB45" s="717"/>
      <c r="DC45" s="722"/>
      <c r="DD45" s="692">
        <v>164604</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355</v>
      </c>
      <c r="CG46" s="681"/>
      <c r="CH46" s="681"/>
      <c r="CI46" s="681"/>
      <c r="CJ46" s="681"/>
      <c r="CK46" s="681"/>
      <c r="CL46" s="681"/>
      <c r="CM46" s="681"/>
      <c r="CN46" s="681"/>
      <c r="CO46" s="681"/>
      <c r="CP46" s="681"/>
      <c r="CQ46" s="682"/>
      <c r="CR46" s="683">
        <v>80594</v>
      </c>
      <c r="CS46" s="684"/>
      <c r="CT46" s="684"/>
      <c r="CU46" s="684"/>
      <c r="CV46" s="684"/>
      <c r="CW46" s="684"/>
      <c r="CX46" s="684"/>
      <c r="CY46" s="685"/>
      <c r="CZ46" s="688">
        <v>1.3</v>
      </c>
      <c r="DA46" s="689"/>
      <c r="DB46" s="689"/>
      <c r="DC46" s="701"/>
      <c r="DD46" s="692">
        <v>21453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357</v>
      </c>
      <c r="CG47" s="681"/>
      <c r="CH47" s="681"/>
      <c r="CI47" s="681"/>
      <c r="CJ47" s="681"/>
      <c r="CK47" s="681"/>
      <c r="CL47" s="681"/>
      <c r="CM47" s="681"/>
      <c r="CN47" s="681"/>
      <c r="CO47" s="681"/>
      <c r="CP47" s="681"/>
      <c r="CQ47" s="682"/>
      <c r="CR47" s="683">
        <v>186953</v>
      </c>
      <c r="CS47" s="720"/>
      <c r="CT47" s="720"/>
      <c r="CU47" s="720"/>
      <c r="CV47" s="720"/>
      <c r="CW47" s="720"/>
      <c r="CX47" s="720"/>
      <c r="CY47" s="721"/>
      <c r="CZ47" s="688">
        <v>3.1</v>
      </c>
      <c r="DA47" s="717"/>
      <c r="DB47" s="717"/>
      <c r="DC47" s="722"/>
      <c r="DD47" s="692">
        <v>30977</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358</v>
      </c>
      <c r="CD48" s="799"/>
      <c r="CE48" s="800"/>
      <c r="CF48" s="680" t="s">
        <v>359</v>
      </c>
      <c r="CG48" s="681"/>
      <c r="CH48" s="681"/>
      <c r="CI48" s="681"/>
      <c r="CJ48" s="681"/>
      <c r="CK48" s="681"/>
      <c r="CL48" s="681"/>
      <c r="CM48" s="681"/>
      <c r="CN48" s="681"/>
      <c r="CO48" s="681"/>
      <c r="CP48" s="681"/>
      <c r="CQ48" s="682"/>
      <c r="CR48" s="683" t="s">
        <v>135</v>
      </c>
      <c r="CS48" s="684"/>
      <c r="CT48" s="684"/>
      <c r="CU48" s="684"/>
      <c r="CV48" s="684"/>
      <c r="CW48" s="684"/>
      <c r="CX48" s="684"/>
      <c r="CY48" s="685"/>
      <c r="CZ48" s="688" t="s">
        <v>135</v>
      </c>
      <c r="DA48" s="689"/>
      <c r="DB48" s="689"/>
      <c r="DC48" s="701"/>
      <c r="DD48" s="692" t="s">
        <v>135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360</v>
      </c>
      <c r="CE49" s="725"/>
      <c r="CF49" s="725"/>
      <c r="CG49" s="725"/>
      <c r="CH49" s="725"/>
      <c r="CI49" s="725"/>
      <c r="CJ49" s="725"/>
      <c r="CK49" s="725"/>
      <c r="CL49" s="725"/>
      <c r="CM49" s="725"/>
      <c r="CN49" s="725"/>
      <c r="CO49" s="725"/>
      <c r="CP49" s="725"/>
      <c r="CQ49" s="726"/>
      <c r="CR49" s="768">
        <v>6090195</v>
      </c>
      <c r="CS49" s="754"/>
      <c r="CT49" s="754"/>
      <c r="CU49" s="754"/>
      <c r="CV49" s="754"/>
      <c r="CW49" s="754"/>
      <c r="CX49" s="754"/>
      <c r="CY49" s="785"/>
      <c r="CZ49" s="780">
        <v>100</v>
      </c>
      <c r="DA49" s="786"/>
      <c r="DB49" s="786"/>
      <c r="DC49" s="787"/>
      <c r="DD49" s="788">
        <v>4032621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kjWv11VCHjIUSAtorfRCyzVV1LkrpHa6MP+efg527WE9GmUGvWwyW4gy1+bvClnlnDpBO09CBBYJYjaXb7+4KA==" saltValue="hfaZ5w8o28o3rIf6Gq9Ft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B3" sqref="B3:K5"/>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362</v>
      </c>
      <c r="DK2" s="831"/>
      <c r="DL2" s="831"/>
      <c r="DM2" s="831"/>
      <c r="DN2" s="831"/>
      <c r="DO2" s="832"/>
      <c r="DP2" s="250"/>
      <c r="DQ2" s="830" t="s">
        <v>363</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364</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366</v>
      </c>
      <c r="B5" s="825"/>
      <c r="C5" s="825"/>
      <c r="D5" s="825"/>
      <c r="E5" s="825"/>
      <c r="F5" s="825"/>
      <c r="G5" s="825"/>
      <c r="H5" s="825"/>
      <c r="I5" s="825"/>
      <c r="J5" s="825"/>
      <c r="K5" s="825"/>
      <c r="L5" s="825"/>
      <c r="M5" s="825"/>
      <c r="N5" s="825"/>
      <c r="O5" s="825"/>
      <c r="P5" s="826"/>
      <c r="Q5" s="801" t="s">
        <v>367</v>
      </c>
      <c r="R5" s="802"/>
      <c r="S5" s="802"/>
      <c r="T5" s="802"/>
      <c r="U5" s="803"/>
      <c r="V5" s="801" t="s">
        <v>368</v>
      </c>
      <c r="W5" s="802"/>
      <c r="X5" s="802"/>
      <c r="Y5" s="802"/>
      <c r="Z5" s="803"/>
      <c r="AA5" s="801" t="s">
        <v>369</v>
      </c>
      <c r="AB5" s="802"/>
      <c r="AC5" s="802"/>
      <c r="AD5" s="802"/>
      <c r="AE5" s="802"/>
      <c r="AF5" s="834" t="s">
        <v>370</v>
      </c>
      <c r="AG5" s="802"/>
      <c r="AH5" s="802"/>
      <c r="AI5" s="802"/>
      <c r="AJ5" s="813"/>
      <c r="AK5" s="802" t="s">
        <v>371</v>
      </c>
      <c r="AL5" s="802"/>
      <c r="AM5" s="802"/>
      <c r="AN5" s="802"/>
      <c r="AO5" s="803"/>
      <c r="AP5" s="801" t="s">
        <v>372</v>
      </c>
      <c r="AQ5" s="802"/>
      <c r="AR5" s="802"/>
      <c r="AS5" s="802"/>
      <c r="AT5" s="803"/>
      <c r="AU5" s="801" t="s">
        <v>373</v>
      </c>
      <c r="AV5" s="802"/>
      <c r="AW5" s="802"/>
      <c r="AX5" s="802"/>
      <c r="AY5" s="813"/>
      <c r="AZ5" s="257"/>
      <c r="BA5" s="257"/>
      <c r="BB5" s="257"/>
      <c r="BC5" s="257"/>
      <c r="BD5" s="257"/>
      <c r="BE5" s="258"/>
      <c r="BF5" s="258"/>
      <c r="BG5" s="258"/>
      <c r="BH5" s="258"/>
      <c r="BI5" s="258"/>
      <c r="BJ5" s="258"/>
      <c r="BK5" s="258"/>
      <c r="BL5" s="258"/>
      <c r="BM5" s="258"/>
      <c r="BN5" s="258"/>
      <c r="BO5" s="258"/>
      <c r="BP5" s="258"/>
      <c r="BQ5" s="824" t="s">
        <v>374</v>
      </c>
      <c r="BR5" s="825"/>
      <c r="BS5" s="825"/>
      <c r="BT5" s="825"/>
      <c r="BU5" s="825"/>
      <c r="BV5" s="825"/>
      <c r="BW5" s="825"/>
      <c r="BX5" s="825"/>
      <c r="BY5" s="825"/>
      <c r="BZ5" s="825"/>
      <c r="CA5" s="825"/>
      <c r="CB5" s="825"/>
      <c r="CC5" s="825"/>
      <c r="CD5" s="825"/>
      <c r="CE5" s="825"/>
      <c r="CF5" s="825"/>
      <c r="CG5" s="826"/>
      <c r="CH5" s="801" t="s">
        <v>375</v>
      </c>
      <c r="CI5" s="802"/>
      <c r="CJ5" s="802"/>
      <c r="CK5" s="802"/>
      <c r="CL5" s="803"/>
      <c r="CM5" s="801" t="s">
        <v>376</v>
      </c>
      <c r="CN5" s="802"/>
      <c r="CO5" s="802"/>
      <c r="CP5" s="802"/>
      <c r="CQ5" s="803"/>
      <c r="CR5" s="801" t="s">
        <v>377</v>
      </c>
      <c r="CS5" s="802"/>
      <c r="CT5" s="802"/>
      <c r="CU5" s="802"/>
      <c r="CV5" s="803"/>
      <c r="CW5" s="801" t="s">
        <v>378</v>
      </c>
      <c r="CX5" s="802"/>
      <c r="CY5" s="802"/>
      <c r="CZ5" s="802"/>
      <c r="DA5" s="803"/>
      <c r="DB5" s="801" t="s">
        <v>379</v>
      </c>
      <c r="DC5" s="802"/>
      <c r="DD5" s="802"/>
      <c r="DE5" s="802"/>
      <c r="DF5" s="803"/>
      <c r="DG5" s="807" t="s">
        <v>380</v>
      </c>
      <c r="DH5" s="808"/>
      <c r="DI5" s="808"/>
      <c r="DJ5" s="808"/>
      <c r="DK5" s="809"/>
      <c r="DL5" s="807" t="s">
        <v>381</v>
      </c>
      <c r="DM5" s="808"/>
      <c r="DN5" s="808"/>
      <c r="DO5" s="808"/>
      <c r="DP5" s="809"/>
      <c r="DQ5" s="801" t="s">
        <v>382</v>
      </c>
      <c r="DR5" s="802"/>
      <c r="DS5" s="802"/>
      <c r="DT5" s="802"/>
      <c r="DU5" s="803"/>
      <c r="DV5" s="801" t="s">
        <v>373</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383</v>
      </c>
      <c r="C7" s="816"/>
      <c r="D7" s="816"/>
      <c r="E7" s="816"/>
      <c r="F7" s="816"/>
      <c r="G7" s="816"/>
      <c r="H7" s="816"/>
      <c r="I7" s="816"/>
      <c r="J7" s="816"/>
      <c r="K7" s="816"/>
      <c r="L7" s="816"/>
      <c r="M7" s="816"/>
      <c r="N7" s="816"/>
      <c r="O7" s="816"/>
      <c r="P7" s="817"/>
      <c r="Q7" s="818">
        <v>6812</v>
      </c>
      <c r="R7" s="819"/>
      <c r="S7" s="819"/>
      <c r="T7" s="819"/>
      <c r="U7" s="819"/>
      <c r="V7" s="819">
        <v>6040</v>
      </c>
      <c r="W7" s="819"/>
      <c r="X7" s="819"/>
      <c r="Y7" s="819"/>
      <c r="Z7" s="819"/>
      <c r="AA7" s="819">
        <v>772</v>
      </c>
      <c r="AB7" s="819"/>
      <c r="AC7" s="819"/>
      <c r="AD7" s="819"/>
      <c r="AE7" s="820"/>
      <c r="AF7" s="821">
        <v>729</v>
      </c>
      <c r="AG7" s="822"/>
      <c r="AH7" s="822"/>
      <c r="AI7" s="822"/>
      <c r="AJ7" s="823"/>
      <c r="AK7" s="858">
        <v>67</v>
      </c>
      <c r="AL7" s="859"/>
      <c r="AM7" s="859"/>
      <c r="AN7" s="859"/>
      <c r="AO7" s="859"/>
      <c r="AP7" s="859">
        <v>6000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384</v>
      </c>
      <c r="C8" s="840"/>
      <c r="D8" s="840"/>
      <c r="E8" s="840"/>
      <c r="F8" s="840"/>
      <c r="G8" s="840"/>
      <c r="H8" s="840"/>
      <c r="I8" s="840"/>
      <c r="J8" s="840"/>
      <c r="K8" s="840"/>
      <c r="L8" s="840"/>
      <c r="M8" s="840"/>
      <c r="N8" s="840"/>
      <c r="O8" s="840"/>
      <c r="P8" s="841"/>
      <c r="Q8" s="842">
        <v>51</v>
      </c>
      <c r="R8" s="843"/>
      <c r="S8" s="843"/>
      <c r="T8" s="843"/>
      <c r="U8" s="843"/>
      <c r="V8" s="843">
        <v>50</v>
      </c>
      <c r="W8" s="843"/>
      <c r="X8" s="843"/>
      <c r="Y8" s="843"/>
      <c r="Z8" s="843"/>
      <c r="AA8" s="843">
        <v>1</v>
      </c>
      <c r="AB8" s="843"/>
      <c r="AC8" s="843"/>
      <c r="AD8" s="843"/>
      <c r="AE8" s="844"/>
      <c r="AF8" s="845">
        <v>1</v>
      </c>
      <c r="AG8" s="846"/>
      <c r="AH8" s="846"/>
      <c r="AI8" s="846"/>
      <c r="AJ8" s="847"/>
      <c r="AK8" s="848">
        <v>50</v>
      </c>
      <c r="AL8" s="849"/>
      <c r="AM8" s="849"/>
      <c r="AN8" s="849"/>
      <c r="AO8" s="849"/>
      <c r="AP8" s="849">
        <v>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386</v>
      </c>
      <c r="B23" s="874" t="s">
        <v>387</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730</v>
      </c>
      <c r="AG23" s="878"/>
      <c r="AH23" s="878"/>
      <c r="AI23" s="878"/>
      <c r="AJ23" s="881"/>
      <c r="AK23" s="882"/>
      <c r="AL23" s="883"/>
      <c r="AM23" s="883"/>
      <c r="AN23" s="883"/>
      <c r="AO23" s="883"/>
      <c r="AP23" s="878"/>
      <c r="AQ23" s="878"/>
      <c r="AR23" s="878"/>
      <c r="AS23" s="878"/>
      <c r="AT23" s="878"/>
      <c r="AU23" s="884"/>
      <c r="AV23" s="884"/>
      <c r="AW23" s="884"/>
      <c r="AX23" s="884"/>
      <c r="AY23" s="885"/>
      <c r="AZ23" s="893" t="s">
        <v>388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389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366</v>
      </c>
      <c r="B26" s="825"/>
      <c r="C26" s="825"/>
      <c r="D26" s="825"/>
      <c r="E26" s="825"/>
      <c r="F26" s="825"/>
      <c r="G26" s="825"/>
      <c r="H26" s="825"/>
      <c r="I26" s="825"/>
      <c r="J26" s="825"/>
      <c r="K26" s="825"/>
      <c r="L26" s="825"/>
      <c r="M26" s="825"/>
      <c r="N26" s="825"/>
      <c r="O26" s="825"/>
      <c r="P26" s="826"/>
      <c r="Q26" s="801" t="s">
        <v>391</v>
      </c>
      <c r="R26" s="802"/>
      <c r="S26" s="802"/>
      <c r="T26" s="802"/>
      <c r="U26" s="803"/>
      <c r="V26" s="801" t="s">
        <v>392</v>
      </c>
      <c r="W26" s="802"/>
      <c r="X26" s="802"/>
      <c r="Y26" s="802"/>
      <c r="Z26" s="803"/>
      <c r="AA26" s="801" t="s">
        <v>393</v>
      </c>
      <c r="AB26" s="802"/>
      <c r="AC26" s="802"/>
      <c r="AD26" s="802"/>
      <c r="AE26" s="802"/>
      <c r="AF26" s="896" t="s">
        <v>394</v>
      </c>
      <c r="AG26" s="897"/>
      <c r="AH26" s="897"/>
      <c r="AI26" s="897"/>
      <c r="AJ26" s="898"/>
      <c r="AK26" s="802" t="s">
        <v>395</v>
      </c>
      <c r="AL26" s="802"/>
      <c r="AM26" s="802"/>
      <c r="AN26" s="802"/>
      <c r="AO26" s="803"/>
      <c r="AP26" s="801" t="s">
        <v>396</v>
      </c>
      <c r="AQ26" s="802"/>
      <c r="AR26" s="802"/>
      <c r="AS26" s="802"/>
      <c r="AT26" s="803"/>
      <c r="AU26" s="801" t="s">
        <v>397</v>
      </c>
      <c r="AV26" s="802"/>
      <c r="AW26" s="802"/>
      <c r="AX26" s="802"/>
      <c r="AY26" s="803"/>
      <c r="AZ26" s="801" t="s">
        <v>398</v>
      </c>
      <c r="BA26" s="802"/>
      <c r="BB26" s="802"/>
      <c r="BC26" s="802"/>
      <c r="BD26" s="803"/>
      <c r="BE26" s="801" t="s">
        <v>373</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399</v>
      </c>
      <c r="C28" s="816"/>
      <c r="D28" s="816"/>
      <c r="E28" s="816"/>
      <c r="F28" s="816"/>
      <c r="G28" s="816"/>
      <c r="H28" s="816"/>
      <c r="I28" s="816"/>
      <c r="J28" s="816"/>
      <c r="K28" s="816"/>
      <c r="L28" s="816"/>
      <c r="M28" s="816"/>
      <c r="N28" s="816"/>
      <c r="O28" s="816"/>
      <c r="P28" s="817"/>
      <c r="Q28" s="906">
        <v>1063</v>
      </c>
      <c r="R28" s="907"/>
      <c r="S28" s="907"/>
      <c r="T28" s="907"/>
      <c r="U28" s="907"/>
      <c r="V28" s="907">
        <v>1062</v>
      </c>
      <c r="W28" s="907"/>
      <c r="X28" s="907"/>
      <c r="Y28" s="907"/>
      <c r="Z28" s="907"/>
      <c r="AA28" s="907">
        <v>1</v>
      </c>
      <c r="AB28" s="907"/>
      <c r="AC28" s="907"/>
      <c r="AD28" s="907"/>
      <c r="AE28" s="908"/>
      <c r="AF28" s="909">
        <v>1</v>
      </c>
      <c r="AG28" s="907"/>
      <c r="AH28" s="907"/>
      <c r="AI28" s="907"/>
      <c r="AJ28" s="910"/>
      <c r="AK28" s="911">
        <v>84</v>
      </c>
      <c r="AL28" s="902"/>
      <c r="AM28" s="902"/>
      <c r="AN28" s="902"/>
      <c r="AO28" s="902"/>
      <c r="AP28" s="902">
        <v>0</v>
      </c>
      <c r="AQ28" s="902"/>
      <c r="AR28" s="902"/>
      <c r="AS28" s="902"/>
      <c r="AT28" s="902"/>
      <c r="AU28" s="902">
        <v>84</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400</v>
      </c>
      <c r="C29" s="840"/>
      <c r="D29" s="840"/>
      <c r="E29" s="840"/>
      <c r="F29" s="840"/>
      <c r="G29" s="840"/>
      <c r="H29" s="840"/>
      <c r="I29" s="840"/>
      <c r="J29" s="840"/>
      <c r="K29" s="840"/>
      <c r="L29" s="840"/>
      <c r="M29" s="840"/>
      <c r="N29" s="840"/>
      <c r="O29" s="840"/>
      <c r="P29" s="841"/>
      <c r="Q29" s="842">
        <v>1296</v>
      </c>
      <c r="R29" s="843"/>
      <c r="S29" s="843"/>
      <c r="T29" s="843"/>
      <c r="U29" s="843"/>
      <c r="V29" s="843">
        <v>1247</v>
      </c>
      <c r="W29" s="843"/>
      <c r="X29" s="843"/>
      <c r="Y29" s="843"/>
      <c r="Z29" s="843"/>
      <c r="AA29" s="843">
        <v>49</v>
      </c>
      <c r="AB29" s="843"/>
      <c r="AC29" s="843"/>
      <c r="AD29" s="843"/>
      <c r="AE29" s="844"/>
      <c r="AF29" s="845">
        <v>49</v>
      </c>
      <c r="AG29" s="846"/>
      <c r="AH29" s="846"/>
      <c r="AI29" s="846"/>
      <c r="AJ29" s="847"/>
      <c r="AK29" s="914">
        <v>201</v>
      </c>
      <c r="AL29" s="915"/>
      <c r="AM29" s="915"/>
      <c r="AN29" s="915"/>
      <c r="AO29" s="915"/>
      <c r="AP29" s="915">
        <v>0</v>
      </c>
      <c r="AQ29" s="915"/>
      <c r="AR29" s="915"/>
      <c r="AS29" s="915"/>
      <c r="AT29" s="915"/>
      <c r="AU29" s="915">
        <v>201</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401</v>
      </c>
      <c r="C30" s="840"/>
      <c r="D30" s="840"/>
      <c r="E30" s="840"/>
      <c r="F30" s="840"/>
      <c r="G30" s="840"/>
      <c r="H30" s="840"/>
      <c r="I30" s="840"/>
      <c r="J30" s="840"/>
      <c r="K30" s="840"/>
      <c r="L30" s="840"/>
      <c r="M30" s="840"/>
      <c r="N30" s="840"/>
      <c r="O30" s="840"/>
      <c r="P30" s="841"/>
      <c r="Q30" s="842">
        <v>130</v>
      </c>
      <c r="R30" s="843"/>
      <c r="S30" s="843"/>
      <c r="T30" s="843"/>
      <c r="U30" s="843"/>
      <c r="V30" s="843">
        <v>129</v>
      </c>
      <c r="W30" s="843"/>
      <c r="X30" s="843"/>
      <c r="Y30" s="843"/>
      <c r="Z30" s="843"/>
      <c r="AA30" s="843">
        <v>1</v>
      </c>
      <c r="AB30" s="843"/>
      <c r="AC30" s="843"/>
      <c r="AD30" s="843"/>
      <c r="AE30" s="844"/>
      <c r="AF30" s="845">
        <v>1</v>
      </c>
      <c r="AG30" s="846"/>
      <c r="AH30" s="846"/>
      <c r="AI30" s="846"/>
      <c r="AJ30" s="847"/>
      <c r="AK30" s="914">
        <v>39</v>
      </c>
      <c r="AL30" s="915"/>
      <c r="AM30" s="915"/>
      <c r="AN30" s="915"/>
      <c r="AO30" s="915"/>
      <c r="AP30" s="915">
        <v>0</v>
      </c>
      <c r="AQ30" s="915"/>
      <c r="AR30" s="915"/>
      <c r="AS30" s="915"/>
      <c r="AT30" s="915"/>
      <c r="AU30" s="915">
        <v>39</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402</v>
      </c>
      <c r="C31" s="840"/>
      <c r="D31" s="840"/>
      <c r="E31" s="840"/>
      <c r="F31" s="840"/>
      <c r="G31" s="840"/>
      <c r="H31" s="840"/>
      <c r="I31" s="840"/>
      <c r="J31" s="840"/>
      <c r="K31" s="840"/>
      <c r="L31" s="840"/>
      <c r="M31" s="840"/>
      <c r="N31" s="840"/>
      <c r="O31" s="840"/>
      <c r="P31" s="841"/>
      <c r="Q31" s="842">
        <v>0</v>
      </c>
      <c r="R31" s="843"/>
      <c r="S31" s="843"/>
      <c r="T31" s="843"/>
      <c r="U31" s="843"/>
      <c r="V31" s="843">
        <v>0</v>
      </c>
      <c r="W31" s="843"/>
      <c r="X31" s="843"/>
      <c r="Y31" s="843"/>
      <c r="Z31" s="843"/>
      <c r="AA31" s="843">
        <v>0</v>
      </c>
      <c r="AB31" s="843"/>
      <c r="AC31" s="843"/>
      <c r="AD31" s="843"/>
      <c r="AE31" s="844"/>
      <c r="AF31" s="845" t="s">
        <v>403</v>
      </c>
      <c r="AG31" s="846"/>
      <c r="AH31" s="846"/>
      <c r="AI31" s="846"/>
      <c r="AJ31" s="847"/>
      <c r="AK31" s="914">
        <v>0</v>
      </c>
      <c r="AL31" s="915"/>
      <c r="AM31" s="915"/>
      <c r="AN31" s="915"/>
      <c r="AO31" s="915"/>
      <c r="AP31" s="915">
        <v>0</v>
      </c>
      <c r="AQ31" s="915"/>
      <c r="AR31" s="915"/>
      <c r="AS31" s="915"/>
      <c r="AT31" s="915"/>
      <c r="AU31" s="915">
        <v>0</v>
      </c>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404</v>
      </c>
      <c r="C32" s="840"/>
      <c r="D32" s="840"/>
      <c r="E32" s="840"/>
      <c r="F32" s="840"/>
      <c r="G32" s="840"/>
      <c r="H32" s="840"/>
      <c r="I32" s="840"/>
      <c r="J32" s="840"/>
      <c r="K32" s="840"/>
      <c r="L32" s="840"/>
      <c r="M32" s="840"/>
      <c r="N32" s="840"/>
      <c r="O32" s="840"/>
      <c r="P32" s="841"/>
      <c r="Q32" s="842">
        <v>442</v>
      </c>
      <c r="R32" s="843"/>
      <c r="S32" s="843"/>
      <c r="T32" s="843"/>
      <c r="U32" s="843"/>
      <c r="V32" s="843">
        <v>41</v>
      </c>
      <c r="W32" s="843"/>
      <c r="X32" s="843"/>
      <c r="Y32" s="843"/>
      <c r="Z32" s="843"/>
      <c r="AA32" s="843">
        <v>401</v>
      </c>
      <c r="AB32" s="843"/>
      <c r="AC32" s="843"/>
      <c r="AD32" s="843"/>
      <c r="AE32" s="844"/>
      <c r="AF32" s="845">
        <v>401</v>
      </c>
      <c r="AG32" s="846"/>
      <c r="AH32" s="846"/>
      <c r="AI32" s="846"/>
      <c r="AJ32" s="847"/>
      <c r="AK32" s="914">
        <v>1</v>
      </c>
      <c r="AL32" s="915"/>
      <c r="AM32" s="915"/>
      <c r="AN32" s="915"/>
      <c r="AO32" s="915"/>
      <c r="AP32" s="915">
        <v>348</v>
      </c>
      <c r="AQ32" s="915"/>
      <c r="AR32" s="915"/>
      <c r="AS32" s="915"/>
      <c r="AT32" s="915"/>
      <c r="AU32" s="915">
        <v>1</v>
      </c>
      <c r="AV32" s="915"/>
      <c r="AW32" s="915"/>
      <c r="AX32" s="915"/>
      <c r="AY32" s="915"/>
      <c r="AZ32" s="916"/>
      <c r="BA32" s="916"/>
      <c r="BB32" s="916"/>
      <c r="BC32" s="916"/>
      <c r="BD32" s="916"/>
      <c r="BE32" s="912" t="s">
        <v>405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406</v>
      </c>
      <c r="C33" s="840"/>
      <c r="D33" s="840"/>
      <c r="E33" s="840"/>
      <c r="F33" s="840"/>
      <c r="G33" s="840"/>
      <c r="H33" s="840"/>
      <c r="I33" s="840"/>
      <c r="J33" s="840"/>
      <c r="K33" s="840"/>
      <c r="L33" s="840"/>
      <c r="M33" s="840"/>
      <c r="N33" s="840"/>
      <c r="O33" s="840"/>
      <c r="P33" s="841"/>
      <c r="Q33" s="842">
        <v>244</v>
      </c>
      <c r="R33" s="843"/>
      <c r="S33" s="843"/>
      <c r="T33" s="843"/>
      <c r="U33" s="843"/>
      <c r="V33" s="843">
        <v>243</v>
      </c>
      <c r="W33" s="843"/>
      <c r="X33" s="843"/>
      <c r="Y33" s="843"/>
      <c r="Z33" s="843"/>
      <c r="AA33" s="843">
        <v>1</v>
      </c>
      <c r="AB33" s="843"/>
      <c r="AC33" s="843"/>
      <c r="AD33" s="843"/>
      <c r="AE33" s="844"/>
      <c r="AF33" s="845">
        <v>1</v>
      </c>
      <c r="AG33" s="846"/>
      <c r="AH33" s="846"/>
      <c r="AI33" s="846"/>
      <c r="AJ33" s="847"/>
      <c r="AK33" s="914">
        <v>99</v>
      </c>
      <c r="AL33" s="915"/>
      <c r="AM33" s="915"/>
      <c r="AN33" s="915"/>
      <c r="AO33" s="915"/>
      <c r="AP33" s="915">
        <v>1445</v>
      </c>
      <c r="AQ33" s="915"/>
      <c r="AR33" s="915"/>
      <c r="AS33" s="915"/>
      <c r="AT33" s="915"/>
      <c r="AU33" s="915">
        <v>99</v>
      </c>
      <c r="AV33" s="915"/>
      <c r="AW33" s="915"/>
      <c r="AX33" s="915"/>
      <c r="AY33" s="915"/>
      <c r="AZ33" s="916"/>
      <c r="BA33" s="916"/>
      <c r="BB33" s="916"/>
      <c r="BC33" s="916"/>
      <c r="BD33" s="916"/>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408</v>
      </c>
      <c r="C34" s="840"/>
      <c r="D34" s="840"/>
      <c r="E34" s="840"/>
      <c r="F34" s="840"/>
      <c r="G34" s="840"/>
      <c r="H34" s="840"/>
      <c r="I34" s="840"/>
      <c r="J34" s="840"/>
      <c r="K34" s="840"/>
      <c r="L34" s="840"/>
      <c r="M34" s="840"/>
      <c r="N34" s="840"/>
      <c r="O34" s="840"/>
      <c r="P34" s="841"/>
      <c r="Q34" s="842">
        <v>19</v>
      </c>
      <c r="R34" s="843"/>
      <c r="S34" s="843"/>
      <c r="T34" s="843"/>
      <c r="U34" s="843"/>
      <c r="V34" s="843">
        <v>19</v>
      </c>
      <c r="W34" s="843"/>
      <c r="X34" s="843"/>
      <c r="Y34" s="843"/>
      <c r="Z34" s="843"/>
      <c r="AA34" s="843">
        <v>0</v>
      </c>
      <c r="AB34" s="843"/>
      <c r="AC34" s="843"/>
      <c r="AD34" s="843"/>
      <c r="AE34" s="844"/>
      <c r="AF34" s="845">
        <v>32</v>
      </c>
      <c r="AG34" s="846"/>
      <c r="AH34" s="846"/>
      <c r="AI34" s="846"/>
      <c r="AJ34" s="847"/>
      <c r="AK34" s="914">
        <v>0</v>
      </c>
      <c r="AL34" s="915"/>
      <c r="AM34" s="915"/>
      <c r="AN34" s="915"/>
      <c r="AO34" s="915"/>
      <c r="AP34" s="915">
        <v>0</v>
      </c>
      <c r="AQ34" s="915"/>
      <c r="AR34" s="915"/>
      <c r="AS34" s="915"/>
      <c r="AT34" s="915"/>
      <c r="AU34" s="915">
        <v>0</v>
      </c>
      <c r="AV34" s="915"/>
      <c r="AW34" s="915"/>
      <c r="AX34" s="915"/>
      <c r="AY34" s="915"/>
      <c r="AZ34" s="916"/>
      <c r="BA34" s="916"/>
      <c r="BB34" s="916"/>
      <c r="BC34" s="916"/>
      <c r="BD34" s="916"/>
      <c r="BE34" s="912" t="s">
        <v>409</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386</v>
      </c>
      <c r="B63" s="874" t="s">
        <v>411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485</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403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413</v>
      </c>
      <c r="B66" s="825"/>
      <c r="C66" s="825"/>
      <c r="D66" s="825"/>
      <c r="E66" s="825"/>
      <c r="F66" s="825"/>
      <c r="G66" s="825"/>
      <c r="H66" s="825"/>
      <c r="I66" s="825"/>
      <c r="J66" s="825"/>
      <c r="K66" s="825"/>
      <c r="L66" s="825"/>
      <c r="M66" s="825"/>
      <c r="N66" s="825"/>
      <c r="O66" s="825"/>
      <c r="P66" s="826"/>
      <c r="Q66" s="801" t="s">
        <v>414</v>
      </c>
      <c r="R66" s="802"/>
      <c r="S66" s="802"/>
      <c r="T66" s="802"/>
      <c r="U66" s="803"/>
      <c r="V66" s="801" t="s">
        <v>415</v>
      </c>
      <c r="W66" s="802"/>
      <c r="X66" s="802"/>
      <c r="Y66" s="802"/>
      <c r="Z66" s="803"/>
      <c r="AA66" s="801" t="s">
        <v>416</v>
      </c>
      <c r="AB66" s="802"/>
      <c r="AC66" s="802"/>
      <c r="AD66" s="802"/>
      <c r="AE66" s="803"/>
      <c r="AF66" s="936" t="s">
        <v>417</v>
      </c>
      <c r="AG66" s="897"/>
      <c r="AH66" s="897"/>
      <c r="AI66" s="897"/>
      <c r="AJ66" s="937"/>
      <c r="AK66" s="801" t="s">
        <v>418</v>
      </c>
      <c r="AL66" s="825"/>
      <c r="AM66" s="825"/>
      <c r="AN66" s="825"/>
      <c r="AO66" s="826"/>
      <c r="AP66" s="801" t="s">
        <v>419</v>
      </c>
      <c r="AQ66" s="802"/>
      <c r="AR66" s="802"/>
      <c r="AS66" s="802"/>
      <c r="AT66" s="803"/>
      <c r="AU66" s="801" t="s">
        <v>420</v>
      </c>
      <c r="AV66" s="802"/>
      <c r="AW66" s="802"/>
      <c r="AX66" s="802"/>
      <c r="AY66" s="803"/>
      <c r="AZ66" s="801" t="s">
        <v>373</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590</v>
      </c>
      <c r="C68" s="954"/>
      <c r="D68" s="954"/>
      <c r="E68" s="954"/>
      <c r="F68" s="954"/>
      <c r="G68" s="954"/>
      <c r="H68" s="954"/>
      <c r="I68" s="954"/>
      <c r="J68" s="954"/>
      <c r="K68" s="954"/>
      <c r="L68" s="954"/>
      <c r="M68" s="954"/>
      <c r="N68" s="954"/>
      <c r="O68" s="954"/>
      <c r="P68" s="955"/>
      <c r="Q68" s="956">
        <v>6057</v>
      </c>
      <c r="R68" s="950"/>
      <c r="S68" s="950"/>
      <c r="T68" s="950"/>
      <c r="U68" s="950"/>
      <c r="V68" s="950">
        <v>6168</v>
      </c>
      <c r="W68" s="950"/>
      <c r="X68" s="950"/>
      <c r="Y68" s="950"/>
      <c r="Z68" s="950"/>
      <c r="AA68" s="950">
        <v>-111</v>
      </c>
      <c r="AB68" s="950"/>
      <c r="AC68" s="950"/>
      <c r="AD68" s="950"/>
      <c r="AE68" s="950"/>
      <c r="AF68" s="950">
        <v>0</v>
      </c>
      <c r="AG68" s="950"/>
      <c r="AH68" s="950"/>
      <c r="AI68" s="950"/>
      <c r="AJ68" s="950"/>
      <c r="AK68" s="950">
        <v>0</v>
      </c>
      <c r="AL68" s="950"/>
      <c r="AM68" s="950"/>
      <c r="AN68" s="950"/>
      <c r="AO68" s="950"/>
      <c r="AP68" s="950">
        <v>4864</v>
      </c>
      <c r="AQ68" s="950"/>
      <c r="AR68" s="950"/>
      <c r="AS68" s="950"/>
      <c r="AT68" s="950"/>
      <c r="AU68" s="950">
        <v>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591</v>
      </c>
      <c r="C69" s="958"/>
      <c r="D69" s="958"/>
      <c r="E69" s="958"/>
      <c r="F69" s="958"/>
      <c r="G69" s="958"/>
      <c r="H69" s="958"/>
      <c r="I69" s="958"/>
      <c r="J69" s="958"/>
      <c r="K69" s="958"/>
      <c r="L69" s="958"/>
      <c r="M69" s="958"/>
      <c r="N69" s="958"/>
      <c r="O69" s="958"/>
      <c r="P69" s="959"/>
      <c r="Q69" s="960">
        <v>899</v>
      </c>
      <c r="R69" s="915"/>
      <c r="S69" s="915"/>
      <c r="T69" s="915"/>
      <c r="U69" s="915"/>
      <c r="V69" s="915">
        <v>853</v>
      </c>
      <c r="W69" s="915"/>
      <c r="X69" s="915"/>
      <c r="Y69" s="915"/>
      <c r="Z69" s="915"/>
      <c r="AA69" s="915">
        <v>46</v>
      </c>
      <c r="AB69" s="915"/>
      <c r="AC69" s="915"/>
      <c r="AD69" s="915"/>
      <c r="AE69" s="915"/>
      <c r="AF69" s="915">
        <v>46</v>
      </c>
      <c r="AG69" s="915"/>
      <c r="AH69" s="915"/>
      <c r="AI69" s="915"/>
      <c r="AJ69" s="915"/>
      <c r="AK69" s="915">
        <v>0</v>
      </c>
      <c r="AL69" s="915"/>
      <c r="AM69" s="915"/>
      <c r="AN69" s="915"/>
      <c r="AO69" s="915"/>
      <c r="AP69" s="915">
        <v>0</v>
      </c>
      <c r="AQ69" s="915"/>
      <c r="AR69" s="915"/>
      <c r="AS69" s="915"/>
      <c r="AT69" s="915"/>
      <c r="AU69" s="915">
        <v>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592</v>
      </c>
      <c r="C70" s="958"/>
      <c r="D70" s="958"/>
      <c r="E70" s="958"/>
      <c r="F70" s="958"/>
      <c r="G70" s="958"/>
      <c r="H70" s="958"/>
      <c r="I70" s="958"/>
      <c r="J70" s="958"/>
      <c r="K70" s="958"/>
      <c r="L70" s="958"/>
      <c r="M70" s="958"/>
      <c r="N70" s="958"/>
      <c r="O70" s="958"/>
      <c r="P70" s="959"/>
      <c r="Q70" s="960">
        <v>255217</v>
      </c>
      <c r="R70" s="915"/>
      <c r="S70" s="915"/>
      <c r="T70" s="915"/>
      <c r="U70" s="915"/>
      <c r="V70" s="915">
        <v>243412</v>
      </c>
      <c r="W70" s="915"/>
      <c r="X70" s="915"/>
      <c r="Y70" s="915"/>
      <c r="Z70" s="915"/>
      <c r="AA70" s="915">
        <v>11805</v>
      </c>
      <c r="AB70" s="915"/>
      <c r="AC70" s="915"/>
      <c r="AD70" s="915"/>
      <c r="AE70" s="915"/>
      <c r="AF70" s="915">
        <v>11805</v>
      </c>
      <c r="AG70" s="915"/>
      <c r="AH70" s="915"/>
      <c r="AI70" s="915"/>
      <c r="AJ70" s="915"/>
      <c r="AK70" s="915">
        <v>646</v>
      </c>
      <c r="AL70" s="915"/>
      <c r="AM70" s="915"/>
      <c r="AN70" s="915"/>
      <c r="AO70" s="915"/>
      <c r="AP70" s="915">
        <v>0</v>
      </c>
      <c r="AQ70" s="915"/>
      <c r="AR70" s="915"/>
      <c r="AS70" s="915"/>
      <c r="AT70" s="915"/>
      <c r="AU70" s="915">
        <v>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593</v>
      </c>
      <c r="C71" s="958"/>
      <c r="D71" s="958"/>
      <c r="E71" s="958"/>
      <c r="F71" s="958"/>
      <c r="G71" s="958"/>
      <c r="H71" s="958"/>
      <c r="I71" s="958"/>
      <c r="J71" s="958"/>
      <c r="K71" s="958"/>
      <c r="L71" s="958"/>
      <c r="M71" s="958"/>
      <c r="N71" s="958"/>
      <c r="O71" s="958"/>
      <c r="P71" s="959"/>
      <c r="Q71" s="960">
        <v>9184</v>
      </c>
      <c r="R71" s="915"/>
      <c r="S71" s="915"/>
      <c r="T71" s="915"/>
      <c r="U71" s="915"/>
      <c r="V71" s="915">
        <v>9066</v>
      </c>
      <c r="W71" s="915"/>
      <c r="X71" s="915"/>
      <c r="Y71" s="915"/>
      <c r="Z71" s="915"/>
      <c r="AA71" s="915">
        <v>118</v>
      </c>
      <c r="AB71" s="915"/>
      <c r="AC71" s="915"/>
      <c r="AD71" s="915"/>
      <c r="AE71" s="915"/>
      <c r="AF71" s="915">
        <v>0</v>
      </c>
      <c r="AG71" s="915"/>
      <c r="AH71" s="915"/>
      <c r="AI71" s="915"/>
      <c r="AJ71" s="915"/>
      <c r="AK71" s="915">
        <v>15</v>
      </c>
      <c r="AL71" s="915"/>
      <c r="AM71" s="915"/>
      <c r="AN71" s="915"/>
      <c r="AO71" s="915"/>
      <c r="AP71" s="915">
        <v>0</v>
      </c>
      <c r="AQ71" s="915"/>
      <c r="AR71" s="915"/>
      <c r="AS71" s="915"/>
      <c r="AT71" s="915"/>
      <c r="AU71" s="915">
        <v>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594</v>
      </c>
      <c r="C72" s="958"/>
      <c r="D72" s="958"/>
      <c r="E72" s="958"/>
      <c r="F72" s="958"/>
      <c r="G72" s="958"/>
      <c r="H72" s="958"/>
      <c r="I72" s="958"/>
      <c r="J72" s="958"/>
      <c r="K72" s="958"/>
      <c r="L72" s="958"/>
      <c r="M72" s="958"/>
      <c r="N72" s="958"/>
      <c r="O72" s="958"/>
      <c r="P72" s="959"/>
      <c r="Q72" s="960">
        <v>1536</v>
      </c>
      <c r="R72" s="915"/>
      <c r="S72" s="915"/>
      <c r="T72" s="915"/>
      <c r="U72" s="915"/>
      <c r="V72" s="915">
        <v>1535</v>
      </c>
      <c r="W72" s="915"/>
      <c r="X72" s="915"/>
      <c r="Y72" s="915"/>
      <c r="Z72" s="915"/>
      <c r="AA72" s="915">
        <v>1</v>
      </c>
      <c r="AB72" s="915"/>
      <c r="AC72" s="915"/>
      <c r="AD72" s="915"/>
      <c r="AE72" s="915"/>
      <c r="AF72" s="915">
        <v>0</v>
      </c>
      <c r="AG72" s="915"/>
      <c r="AH72" s="915"/>
      <c r="AI72" s="915"/>
      <c r="AJ72" s="915"/>
      <c r="AK72" s="915">
        <v>0</v>
      </c>
      <c r="AL72" s="915"/>
      <c r="AM72" s="915"/>
      <c r="AN72" s="915"/>
      <c r="AO72" s="915"/>
      <c r="AP72" s="915">
        <v>0</v>
      </c>
      <c r="AQ72" s="915"/>
      <c r="AR72" s="915"/>
      <c r="AS72" s="915"/>
      <c r="AT72" s="915"/>
      <c r="AU72" s="915">
        <v>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595</v>
      </c>
      <c r="C73" s="958"/>
      <c r="D73" s="958"/>
      <c r="E73" s="958"/>
      <c r="F73" s="958"/>
      <c r="G73" s="958"/>
      <c r="H73" s="958"/>
      <c r="I73" s="958"/>
      <c r="J73" s="958"/>
      <c r="K73" s="958"/>
      <c r="L73" s="958"/>
      <c r="M73" s="958"/>
      <c r="N73" s="958"/>
      <c r="O73" s="958"/>
      <c r="P73" s="959"/>
      <c r="Q73" s="960">
        <v>1</v>
      </c>
      <c r="R73" s="915"/>
      <c r="S73" s="915"/>
      <c r="T73" s="915"/>
      <c r="U73" s="915"/>
      <c r="V73" s="915">
        <v>1</v>
      </c>
      <c r="W73" s="915"/>
      <c r="X73" s="915"/>
      <c r="Y73" s="915"/>
      <c r="Z73" s="915"/>
      <c r="AA73" s="915">
        <v>0</v>
      </c>
      <c r="AB73" s="915"/>
      <c r="AC73" s="915"/>
      <c r="AD73" s="915"/>
      <c r="AE73" s="915"/>
      <c r="AF73" s="915">
        <v>0</v>
      </c>
      <c r="AG73" s="915"/>
      <c r="AH73" s="915"/>
      <c r="AI73" s="915"/>
      <c r="AJ73" s="915"/>
      <c r="AK73" s="915">
        <v>0</v>
      </c>
      <c r="AL73" s="915"/>
      <c r="AM73" s="915"/>
      <c r="AN73" s="915"/>
      <c r="AO73" s="915"/>
      <c r="AP73" s="915">
        <v>0</v>
      </c>
      <c r="AQ73" s="915"/>
      <c r="AR73" s="915"/>
      <c r="AS73" s="915"/>
      <c r="AT73" s="915"/>
      <c r="AU73" s="915">
        <v>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596</v>
      </c>
      <c r="C74" s="958"/>
      <c r="D74" s="958"/>
      <c r="E74" s="958"/>
      <c r="F74" s="958"/>
      <c r="G74" s="958"/>
      <c r="H74" s="958"/>
      <c r="I74" s="958"/>
      <c r="J74" s="958"/>
      <c r="K74" s="958"/>
      <c r="L74" s="958"/>
      <c r="M74" s="958"/>
      <c r="N74" s="958"/>
      <c r="O74" s="958"/>
      <c r="P74" s="959"/>
      <c r="Q74" s="960">
        <v>60</v>
      </c>
      <c r="R74" s="915"/>
      <c r="S74" s="915"/>
      <c r="T74" s="915"/>
      <c r="U74" s="915"/>
      <c r="V74" s="915">
        <v>59</v>
      </c>
      <c r="W74" s="915"/>
      <c r="X74" s="915"/>
      <c r="Y74" s="915"/>
      <c r="Z74" s="915"/>
      <c r="AA74" s="915">
        <v>1</v>
      </c>
      <c r="AB74" s="915"/>
      <c r="AC74" s="915"/>
      <c r="AD74" s="915"/>
      <c r="AE74" s="915"/>
      <c r="AF74" s="915">
        <v>0</v>
      </c>
      <c r="AG74" s="915"/>
      <c r="AH74" s="915"/>
      <c r="AI74" s="915"/>
      <c r="AJ74" s="915"/>
      <c r="AK74" s="915">
        <v>24</v>
      </c>
      <c r="AL74" s="915"/>
      <c r="AM74" s="915"/>
      <c r="AN74" s="915"/>
      <c r="AO74" s="915"/>
      <c r="AP74" s="915">
        <v>0</v>
      </c>
      <c r="AQ74" s="915"/>
      <c r="AR74" s="915"/>
      <c r="AS74" s="915"/>
      <c r="AT74" s="915"/>
      <c r="AU74" s="915">
        <v>0</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597</v>
      </c>
      <c r="C75" s="958"/>
      <c r="D75" s="958"/>
      <c r="E75" s="958"/>
      <c r="F75" s="958"/>
      <c r="G75" s="958"/>
      <c r="H75" s="958"/>
      <c r="I75" s="958"/>
      <c r="J75" s="958"/>
      <c r="K75" s="958"/>
      <c r="L75" s="958"/>
      <c r="M75" s="958"/>
      <c r="N75" s="958"/>
      <c r="O75" s="958"/>
      <c r="P75" s="959"/>
      <c r="Q75" s="963">
        <v>39</v>
      </c>
      <c r="R75" s="964"/>
      <c r="S75" s="964"/>
      <c r="T75" s="964"/>
      <c r="U75" s="914"/>
      <c r="V75" s="965">
        <v>37</v>
      </c>
      <c r="W75" s="964"/>
      <c r="X75" s="964"/>
      <c r="Y75" s="964"/>
      <c r="Z75" s="914"/>
      <c r="AA75" s="965">
        <v>2</v>
      </c>
      <c r="AB75" s="964"/>
      <c r="AC75" s="964"/>
      <c r="AD75" s="964"/>
      <c r="AE75" s="914"/>
      <c r="AF75" s="965">
        <v>0</v>
      </c>
      <c r="AG75" s="964"/>
      <c r="AH75" s="964"/>
      <c r="AI75" s="964"/>
      <c r="AJ75" s="914"/>
      <c r="AK75" s="965">
        <v>0</v>
      </c>
      <c r="AL75" s="964"/>
      <c r="AM75" s="964"/>
      <c r="AN75" s="964"/>
      <c r="AO75" s="914"/>
      <c r="AP75" s="965">
        <v>0</v>
      </c>
      <c r="AQ75" s="964"/>
      <c r="AR75" s="964"/>
      <c r="AS75" s="964"/>
      <c r="AT75" s="914"/>
      <c r="AU75" s="965">
        <v>0</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598</v>
      </c>
      <c r="C76" s="958"/>
      <c r="D76" s="958"/>
      <c r="E76" s="958"/>
      <c r="F76" s="958"/>
      <c r="G76" s="958"/>
      <c r="H76" s="958"/>
      <c r="I76" s="958"/>
      <c r="J76" s="958"/>
      <c r="K76" s="958"/>
      <c r="L76" s="958"/>
      <c r="M76" s="958"/>
      <c r="N76" s="958"/>
      <c r="O76" s="958"/>
      <c r="P76" s="959"/>
      <c r="Q76" s="963">
        <v>4276</v>
      </c>
      <c r="R76" s="964"/>
      <c r="S76" s="964"/>
      <c r="T76" s="964"/>
      <c r="U76" s="914"/>
      <c r="V76" s="965">
        <v>4539</v>
      </c>
      <c r="W76" s="964"/>
      <c r="X76" s="964"/>
      <c r="Y76" s="964"/>
      <c r="Z76" s="914"/>
      <c r="AA76" s="965">
        <v>-263</v>
      </c>
      <c r="AB76" s="964"/>
      <c r="AC76" s="964"/>
      <c r="AD76" s="964"/>
      <c r="AE76" s="914"/>
      <c r="AF76" s="965">
        <v>5974</v>
      </c>
      <c r="AG76" s="964"/>
      <c r="AH76" s="964"/>
      <c r="AI76" s="964"/>
      <c r="AJ76" s="914"/>
      <c r="AK76" s="965">
        <v>0</v>
      </c>
      <c r="AL76" s="964"/>
      <c r="AM76" s="964"/>
      <c r="AN76" s="964"/>
      <c r="AO76" s="914"/>
      <c r="AP76" s="965">
        <v>0</v>
      </c>
      <c r="AQ76" s="964"/>
      <c r="AR76" s="964"/>
      <c r="AS76" s="964"/>
      <c r="AT76" s="914"/>
      <c r="AU76" s="965">
        <v>0</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599</v>
      </c>
      <c r="C77" s="958"/>
      <c r="D77" s="958"/>
      <c r="E77" s="958"/>
      <c r="F77" s="958"/>
      <c r="G77" s="958"/>
      <c r="H77" s="958"/>
      <c r="I77" s="958"/>
      <c r="J77" s="958"/>
      <c r="K77" s="958"/>
      <c r="L77" s="958"/>
      <c r="M77" s="958"/>
      <c r="N77" s="958"/>
      <c r="O77" s="958"/>
      <c r="P77" s="959"/>
      <c r="Q77" s="963">
        <v>58</v>
      </c>
      <c r="R77" s="964"/>
      <c r="S77" s="964"/>
      <c r="T77" s="964"/>
      <c r="U77" s="914"/>
      <c r="V77" s="965">
        <v>57</v>
      </c>
      <c r="W77" s="964"/>
      <c r="X77" s="964"/>
      <c r="Y77" s="964"/>
      <c r="Z77" s="914"/>
      <c r="AA77" s="965">
        <v>1</v>
      </c>
      <c r="AB77" s="964"/>
      <c r="AC77" s="964"/>
      <c r="AD77" s="964"/>
      <c r="AE77" s="914"/>
      <c r="AF77" s="965">
        <v>1</v>
      </c>
      <c r="AG77" s="964"/>
      <c r="AH77" s="964"/>
      <c r="AI77" s="964"/>
      <c r="AJ77" s="914"/>
      <c r="AK77" s="965">
        <v>1</v>
      </c>
      <c r="AL77" s="964"/>
      <c r="AM77" s="964"/>
      <c r="AN77" s="964"/>
      <c r="AO77" s="914"/>
      <c r="AP77" s="965">
        <v>0</v>
      </c>
      <c r="AQ77" s="964"/>
      <c r="AR77" s="964"/>
      <c r="AS77" s="964"/>
      <c r="AT77" s="914"/>
      <c r="AU77" s="965">
        <v>0</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600</v>
      </c>
      <c r="C78" s="958"/>
      <c r="D78" s="958"/>
      <c r="E78" s="958"/>
      <c r="F78" s="958"/>
      <c r="G78" s="958"/>
      <c r="H78" s="958"/>
      <c r="I78" s="958"/>
      <c r="J78" s="958"/>
      <c r="K78" s="958"/>
      <c r="L78" s="958"/>
      <c r="M78" s="958"/>
      <c r="N78" s="958"/>
      <c r="O78" s="958"/>
      <c r="P78" s="959"/>
      <c r="Q78" s="960">
        <v>365</v>
      </c>
      <c r="R78" s="915"/>
      <c r="S78" s="915"/>
      <c r="T78" s="915"/>
      <c r="U78" s="915"/>
      <c r="V78" s="915">
        <v>363</v>
      </c>
      <c r="W78" s="915"/>
      <c r="X78" s="915"/>
      <c r="Y78" s="915"/>
      <c r="Z78" s="915"/>
      <c r="AA78" s="915">
        <v>2</v>
      </c>
      <c r="AB78" s="915"/>
      <c r="AC78" s="915"/>
      <c r="AD78" s="915"/>
      <c r="AE78" s="915"/>
      <c r="AF78" s="915">
        <v>2</v>
      </c>
      <c r="AG78" s="915"/>
      <c r="AH78" s="915"/>
      <c r="AI78" s="915"/>
      <c r="AJ78" s="915"/>
      <c r="AK78" s="915">
        <v>38</v>
      </c>
      <c r="AL78" s="915"/>
      <c r="AM78" s="915"/>
      <c r="AN78" s="915"/>
      <c r="AO78" s="915"/>
      <c r="AP78" s="915">
        <v>432</v>
      </c>
      <c r="AQ78" s="915"/>
      <c r="AR78" s="915"/>
      <c r="AS78" s="915"/>
      <c r="AT78" s="915"/>
      <c r="AU78" s="915">
        <v>0</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601</v>
      </c>
      <c r="C79" s="958"/>
      <c r="D79" s="958"/>
      <c r="E79" s="958"/>
      <c r="F79" s="958"/>
      <c r="G79" s="958"/>
      <c r="H79" s="958"/>
      <c r="I79" s="958"/>
      <c r="J79" s="958"/>
      <c r="K79" s="958"/>
      <c r="L79" s="958"/>
      <c r="M79" s="958"/>
      <c r="N79" s="958"/>
      <c r="O79" s="958"/>
      <c r="P79" s="959"/>
      <c r="Q79" s="960">
        <v>1554</v>
      </c>
      <c r="R79" s="915"/>
      <c r="S79" s="915"/>
      <c r="T79" s="915"/>
      <c r="U79" s="915"/>
      <c r="V79" s="915">
        <v>1531</v>
      </c>
      <c r="W79" s="915"/>
      <c r="X79" s="915"/>
      <c r="Y79" s="915"/>
      <c r="Z79" s="915"/>
      <c r="AA79" s="915">
        <v>23</v>
      </c>
      <c r="AB79" s="915"/>
      <c r="AC79" s="915"/>
      <c r="AD79" s="915"/>
      <c r="AE79" s="915"/>
      <c r="AF79" s="915">
        <v>23</v>
      </c>
      <c r="AG79" s="915"/>
      <c r="AH79" s="915"/>
      <c r="AI79" s="915"/>
      <c r="AJ79" s="915"/>
      <c r="AK79" s="915">
        <v>6</v>
      </c>
      <c r="AL79" s="915"/>
      <c r="AM79" s="915"/>
      <c r="AN79" s="915"/>
      <c r="AO79" s="915"/>
      <c r="AP79" s="915">
        <v>214</v>
      </c>
      <c r="AQ79" s="915"/>
      <c r="AR79" s="915"/>
      <c r="AS79" s="915"/>
      <c r="AT79" s="915"/>
      <c r="AU79" s="915">
        <v>0</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602</v>
      </c>
      <c r="C80" s="958"/>
      <c r="D80" s="958"/>
      <c r="E80" s="958"/>
      <c r="F80" s="958"/>
      <c r="G80" s="958"/>
      <c r="H80" s="958"/>
      <c r="I80" s="958"/>
      <c r="J80" s="958"/>
      <c r="K80" s="958"/>
      <c r="L80" s="958"/>
      <c r="M80" s="958"/>
      <c r="N80" s="958"/>
      <c r="O80" s="958"/>
      <c r="P80" s="959"/>
      <c r="Q80" s="960">
        <v>1823</v>
      </c>
      <c r="R80" s="915"/>
      <c r="S80" s="915"/>
      <c r="T80" s="915"/>
      <c r="U80" s="915"/>
      <c r="V80" s="915">
        <v>1797</v>
      </c>
      <c r="W80" s="915"/>
      <c r="X80" s="915"/>
      <c r="Y80" s="915"/>
      <c r="Z80" s="915"/>
      <c r="AA80" s="915">
        <v>26</v>
      </c>
      <c r="AB80" s="915"/>
      <c r="AC80" s="915"/>
      <c r="AD80" s="915"/>
      <c r="AE80" s="915"/>
      <c r="AF80" s="915">
        <v>26</v>
      </c>
      <c r="AG80" s="915"/>
      <c r="AH80" s="915"/>
      <c r="AI80" s="915"/>
      <c r="AJ80" s="915"/>
      <c r="AK80" s="915">
        <v>25</v>
      </c>
      <c r="AL80" s="915"/>
      <c r="AM80" s="915"/>
      <c r="AN80" s="915"/>
      <c r="AO80" s="915"/>
      <c r="AP80" s="915">
        <v>1494</v>
      </c>
      <c r="AQ80" s="915"/>
      <c r="AR80" s="915"/>
      <c r="AS80" s="915"/>
      <c r="AT80" s="915"/>
      <c r="AU80" s="915">
        <v>0</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386</v>
      </c>
      <c r="B88" s="874" t="s">
        <v>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874" t="s">
        <v>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430</v>
      </c>
      <c r="AB109" s="979"/>
      <c r="AC109" s="979"/>
      <c r="AD109" s="979"/>
      <c r="AE109" s="980"/>
      <c r="AF109" s="978" t="s">
        <v>303</v>
      </c>
      <c r="AG109" s="979"/>
      <c r="AH109" s="979"/>
      <c r="AI109" s="979"/>
      <c r="AJ109" s="980"/>
      <c r="AK109" s="978" t="s">
        <v>302</v>
      </c>
      <c r="AL109" s="979"/>
      <c r="AM109" s="979"/>
      <c r="AN109" s="979"/>
      <c r="AO109" s="980"/>
      <c r="AP109" s="978" t="s">
        <v>431</v>
      </c>
      <c r="AQ109" s="979"/>
      <c r="AR109" s="979"/>
      <c r="AS109" s="979"/>
      <c r="AT109" s="981"/>
      <c r="AU109" s="998" t="s">
        <v>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430</v>
      </c>
      <c r="BR109" s="979"/>
      <c r="BS109" s="979"/>
      <c r="BT109" s="979"/>
      <c r="BU109" s="980"/>
      <c r="BV109" s="978" t="s">
        <v>303</v>
      </c>
      <c r="BW109" s="979"/>
      <c r="BX109" s="979"/>
      <c r="BY109" s="979"/>
      <c r="BZ109" s="980"/>
      <c r="CA109" s="978" t="s">
        <v>302</v>
      </c>
      <c r="CB109" s="979"/>
      <c r="CC109" s="979"/>
      <c r="CD109" s="979"/>
      <c r="CE109" s="980"/>
      <c r="CF109" s="999" t="s">
        <v>431</v>
      </c>
      <c r="CG109" s="999"/>
      <c r="CH109" s="999"/>
      <c r="CI109" s="999"/>
      <c r="CJ109" s="999"/>
      <c r="CK109" s="978" t="s">
        <v>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430</v>
      </c>
      <c r="DH109" s="979"/>
      <c r="DI109" s="979"/>
      <c r="DJ109" s="979"/>
      <c r="DK109" s="980"/>
      <c r="DL109" s="978" t="s">
        <v>303</v>
      </c>
      <c r="DM109" s="979"/>
      <c r="DN109" s="979"/>
      <c r="DO109" s="979"/>
      <c r="DP109" s="980"/>
      <c r="DQ109" s="978" t="s">
        <v>302</v>
      </c>
      <c r="DR109" s="979"/>
      <c r="DS109" s="979"/>
      <c r="DT109" s="979"/>
      <c r="DU109" s="980"/>
      <c r="DV109" s="978" t="s">
        <v>431</v>
      </c>
      <c r="DW109" s="979"/>
      <c r="DX109" s="979"/>
      <c r="DY109" s="979"/>
      <c r="DZ109" s="981"/>
    </row>
    <row r="110" spans="1:131" s="247" customFormat="1" ht="26.25" customHeight="1" x14ac:dyDescent="0.15">
      <c r="A110" s="982" t="s">
        <v>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363807</v>
      </c>
      <c r="AB110" s="986"/>
      <c r="AC110" s="986"/>
      <c r="AD110" s="986"/>
      <c r="AE110" s="987"/>
      <c r="AF110" s="988">
        <v>327358</v>
      </c>
      <c r="AG110" s="986"/>
      <c r="AH110" s="986"/>
      <c r="AI110" s="986"/>
      <c r="AJ110" s="987"/>
      <c r="AK110" s="988">
        <v>293596</v>
      </c>
      <c r="AL110" s="986"/>
      <c r="AM110" s="986"/>
      <c r="AN110" s="986"/>
      <c r="AO110" s="987"/>
      <c r="AP110" s="989">
        <v>10.4</v>
      </c>
      <c r="AQ110" s="990"/>
      <c r="AR110" s="990"/>
      <c r="AS110" s="990"/>
      <c r="AT110" s="991"/>
      <c r="AU110" s="992" t="s">
        <v>72</v>
      </c>
      <c r="AV110" s="993"/>
      <c r="AW110" s="993"/>
      <c r="AX110" s="993"/>
      <c r="AY110" s="993"/>
      <c r="AZ110" s="1034" t="s">
        <v>434</v>
      </c>
      <c r="BA110" s="983"/>
      <c r="BB110" s="983"/>
      <c r="BC110" s="983"/>
      <c r="BD110" s="983"/>
      <c r="BE110" s="983"/>
      <c r="BF110" s="983"/>
      <c r="BG110" s="983"/>
      <c r="BH110" s="983"/>
      <c r="BI110" s="983"/>
      <c r="BJ110" s="983"/>
      <c r="BK110" s="983"/>
      <c r="BL110" s="983"/>
      <c r="BM110" s="983"/>
      <c r="BN110" s="983"/>
      <c r="BO110" s="983"/>
      <c r="BP110" s="984"/>
      <c r="BQ110" s="1020">
        <v>6506392</v>
      </c>
      <c r="BR110" s="1021"/>
      <c r="BS110" s="1021"/>
      <c r="BT110" s="1021"/>
      <c r="BU110" s="1021"/>
      <c r="BV110" s="1021">
        <v>6241972</v>
      </c>
      <c r="BW110" s="1021"/>
      <c r="BX110" s="1021"/>
      <c r="BY110" s="1021"/>
      <c r="BZ110" s="1021"/>
      <c r="CA110" s="1021">
        <v>6000409</v>
      </c>
      <c r="CB110" s="1021"/>
      <c r="CC110" s="1021"/>
      <c r="CD110" s="1021"/>
      <c r="CE110" s="1021"/>
      <c r="CF110" s="1035">
        <v>212</v>
      </c>
      <c r="CG110" s="1036"/>
      <c r="CH110" s="1036"/>
      <c r="CI110" s="1036"/>
      <c r="CJ110" s="1036"/>
      <c r="CK110" s="1037" t="s">
        <v>435</v>
      </c>
      <c r="CL110" s="1038"/>
      <c r="CM110" s="1017" t="s">
        <v>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437</v>
      </c>
      <c r="DH110" s="1021"/>
      <c r="DI110" s="1021"/>
      <c r="DJ110" s="1021"/>
      <c r="DK110" s="1021"/>
      <c r="DL110" s="1021" t="s">
        <v>438</v>
      </c>
      <c r="DM110" s="1021"/>
      <c r="DN110" s="1021"/>
      <c r="DO110" s="1021"/>
      <c r="DP110" s="1021"/>
      <c r="DQ110" s="1021" t="s">
        <v>403</v>
      </c>
      <c r="DR110" s="1021"/>
      <c r="DS110" s="1021"/>
      <c r="DT110" s="1021"/>
      <c r="DU110" s="1021"/>
      <c r="DV110" s="1022" t="s">
        <v>403</v>
      </c>
      <c r="DW110" s="1022"/>
      <c r="DX110" s="1022"/>
      <c r="DY110" s="1022"/>
      <c r="DZ110" s="1023"/>
    </row>
    <row r="111" spans="1:131" s="247" customFormat="1" ht="26.25" customHeight="1" x14ac:dyDescent="0.15">
      <c r="A111" s="1024" t="s">
        <v>439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440</v>
      </c>
      <c r="AB111" s="1028"/>
      <c r="AC111" s="1028"/>
      <c r="AD111" s="1028"/>
      <c r="AE111" s="1029"/>
      <c r="AF111" s="1030" t="s">
        <v>437</v>
      </c>
      <c r="AG111" s="1028"/>
      <c r="AH111" s="1028"/>
      <c r="AI111" s="1028"/>
      <c r="AJ111" s="1029"/>
      <c r="AK111" s="1030" t="s">
        <v>440</v>
      </c>
      <c r="AL111" s="1028"/>
      <c r="AM111" s="1028"/>
      <c r="AN111" s="1028"/>
      <c r="AO111" s="1029"/>
      <c r="AP111" s="1031" t="s">
        <v>438</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v>13654</v>
      </c>
      <c r="BR111" s="1014"/>
      <c r="BS111" s="1014"/>
      <c r="BT111" s="1014"/>
      <c r="BU111" s="1014"/>
      <c r="BV111" s="1014">
        <v>5018</v>
      </c>
      <c r="BW111" s="1014"/>
      <c r="BX111" s="1014"/>
      <c r="BY111" s="1014"/>
      <c r="BZ111" s="1014"/>
      <c r="CA111" s="1014">
        <v>3341</v>
      </c>
      <c r="CB111" s="1014"/>
      <c r="CC111" s="1014"/>
      <c r="CD111" s="1014"/>
      <c r="CE111" s="1014"/>
      <c r="CF111" s="1008">
        <v>0.1</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403</v>
      </c>
      <c r="DH111" s="1014"/>
      <c r="DI111" s="1014"/>
      <c r="DJ111" s="1014"/>
      <c r="DK111" s="1014"/>
      <c r="DL111" s="1014" t="s">
        <v>403</v>
      </c>
      <c r="DM111" s="1014"/>
      <c r="DN111" s="1014"/>
      <c r="DO111" s="1014"/>
      <c r="DP111" s="1014"/>
      <c r="DQ111" s="1014" t="s">
        <v>403</v>
      </c>
      <c r="DR111" s="1014"/>
      <c r="DS111" s="1014"/>
      <c r="DT111" s="1014"/>
      <c r="DU111" s="1014"/>
      <c r="DV111" s="1015" t="s">
        <v>403</v>
      </c>
      <c r="DW111" s="1015"/>
      <c r="DX111" s="1015"/>
      <c r="DY111" s="1015"/>
      <c r="DZ111" s="1016"/>
    </row>
    <row r="112" spans="1:131" s="247" customFormat="1" ht="26.25" customHeight="1" x14ac:dyDescent="0.15">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438</v>
      </c>
      <c r="AB112" s="1053"/>
      <c r="AC112" s="1053"/>
      <c r="AD112" s="1053"/>
      <c r="AE112" s="1054"/>
      <c r="AF112" s="1055" t="s">
        <v>403</v>
      </c>
      <c r="AG112" s="1053"/>
      <c r="AH112" s="1053"/>
      <c r="AI112" s="1053"/>
      <c r="AJ112" s="1054"/>
      <c r="AK112" s="1055" t="s">
        <v>438</v>
      </c>
      <c r="AL112" s="1053"/>
      <c r="AM112" s="1053"/>
      <c r="AN112" s="1053"/>
      <c r="AO112" s="1054"/>
      <c r="AP112" s="1056" t="s">
        <v>438</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1115302</v>
      </c>
      <c r="BR112" s="1014"/>
      <c r="BS112" s="1014"/>
      <c r="BT112" s="1014"/>
      <c r="BU112" s="1014"/>
      <c r="BV112" s="1014">
        <v>1148637</v>
      </c>
      <c r="BW112" s="1014"/>
      <c r="BX112" s="1014"/>
      <c r="BY112" s="1014"/>
      <c r="BZ112" s="1014"/>
      <c r="CA112" s="1014">
        <v>985427</v>
      </c>
      <c r="CB112" s="1014"/>
      <c r="CC112" s="1014"/>
      <c r="CD112" s="1014"/>
      <c r="CE112" s="1014"/>
      <c r="CF112" s="1008">
        <v>34.799999999999997</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403</v>
      </c>
      <c r="DH112" s="1014"/>
      <c r="DI112" s="1014"/>
      <c r="DJ112" s="1014"/>
      <c r="DK112" s="1014"/>
      <c r="DL112" s="1014" t="s">
        <v>403</v>
      </c>
      <c r="DM112" s="1014"/>
      <c r="DN112" s="1014"/>
      <c r="DO112" s="1014"/>
      <c r="DP112" s="1014"/>
      <c r="DQ112" s="1014" t="s">
        <v>403</v>
      </c>
      <c r="DR112" s="1014"/>
      <c r="DS112" s="1014"/>
      <c r="DT112" s="1014"/>
      <c r="DU112" s="1014"/>
      <c r="DV112" s="1015" t="s">
        <v>403</v>
      </c>
      <c r="DW112" s="1015"/>
      <c r="DX112" s="1015"/>
      <c r="DY112" s="1015"/>
      <c r="DZ112" s="1016"/>
    </row>
    <row r="113" spans="1:130" s="247" customFormat="1" ht="26.25" customHeight="1" x14ac:dyDescent="0.15">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72688</v>
      </c>
      <c r="AB113" s="1028"/>
      <c r="AC113" s="1028"/>
      <c r="AD113" s="1028"/>
      <c r="AE113" s="1029"/>
      <c r="AF113" s="1030">
        <v>65637</v>
      </c>
      <c r="AG113" s="1028"/>
      <c r="AH113" s="1028"/>
      <c r="AI113" s="1028"/>
      <c r="AJ113" s="1029"/>
      <c r="AK113" s="1030">
        <v>71248</v>
      </c>
      <c r="AL113" s="1028"/>
      <c r="AM113" s="1028"/>
      <c r="AN113" s="1028"/>
      <c r="AO113" s="1029"/>
      <c r="AP113" s="1031">
        <v>2.5</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v>3047609</v>
      </c>
      <c r="BR113" s="1014"/>
      <c r="BS113" s="1014"/>
      <c r="BT113" s="1014"/>
      <c r="BU113" s="1014"/>
      <c r="BV113" s="1014">
        <v>2893784</v>
      </c>
      <c r="BW113" s="1014"/>
      <c r="BX113" s="1014"/>
      <c r="BY113" s="1014"/>
      <c r="BZ113" s="1014"/>
      <c r="CA113" s="1014">
        <v>2755393</v>
      </c>
      <c r="CB113" s="1014"/>
      <c r="CC113" s="1014"/>
      <c r="CD113" s="1014"/>
      <c r="CE113" s="1014"/>
      <c r="CF113" s="1008">
        <v>97.3</v>
      </c>
      <c r="CG113" s="1009"/>
      <c r="CH113" s="1009"/>
      <c r="CI113" s="1009"/>
      <c r="CJ113" s="1009"/>
      <c r="CK113" s="1039"/>
      <c r="CL113" s="1040"/>
      <c r="CM113" s="1010" t="s">
        <v>449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403</v>
      </c>
      <c r="DH113" s="1053"/>
      <c r="DI113" s="1053"/>
      <c r="DJ113" s="1053"/>
      <c r="DK113" s="1054"/>
      <c r="DL113" s="1055" t="s">
        <v>440</v>
      </c>
      <c r="DM113" s="1053"/>
      <c r="DN113" s="1053"/>
      <c r="DO113" s="1053"/>
      <c r="DP113" s="1054"/>
      <c r="DQ113" s="1055" t="s">
        <v>403</v>
      </c>
      <c r="DR113" s="1053"/>
      <c r="DS113" s="1053"/>
      <c r="DT113" s="1053"/>
      <c r="DU113" s="1054"/>
      <c r="DV113" s="1056" t="s">
        <v>403</v>
      </c>
      <c r="DW113" s="1057"/>
      <c r="DX113" s="1057"/>
      <c r="DY113" s="1057"/>
      <c r="DZ113" s="1058"/>
    </row>
    <row r="114" spans="1:130" s="247" customFormat="1" ht="26.25" customHeight="1" x14ac:dyDescent="0.15">
      <c r="A114" s="1048"/>
      <c r="B114" s="1049"/>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342941</v>
      </c>
      <c r="AB114" s="1053"/>
      <c r="AC114" s="1053"/>
      <c r="AD114" s="1053"/>
      <c r="AE114" s="1054"/>
      <c r="AF114" s="1055">
        <v>345315</v>
      </c>
      <c r="AG114" s="1053"/>
      <c r="AH114" s="1053"/>
      <c r="AI114" s="1053"/>
      <c r="AJ114" s="1054"/>
      <c r="AK114" s="1055">
        <v>348123</v>
      </c>
      <c r="AL114" s="1053"/>
      <c r="AM114" s="1053"/>
      <c r="AN114" s="1053"/>
      <c r="AO114" s="1054"/>
      <c r="AP114" s="1056">
        <v>12.3</v>
      </c>
      <c r="AQ114" s="1057"/>
      <c r="AR114" s="1057"/>
      <c r="AS114" s="1057"/>
      <c r="AT114" s="1058"/>
      <c r="AU114" s="994"/>
      <c r="AV114" s="995"/>
      <c r="AW114" s="995"/>
      <c r="AX114" s="995"/>
      <c r="AY114" s="995"/>
      <c r="AZ114" s="1043" t="s">
        <v>451</v>
      </c>
      <c r="BA114" s="1044"/>
      <c r="BB114" s="1044"/>
      <c r="BC114" s="1044"/>
      <c r="BD114" s="1044"/>
      <c r="BE114" s="1044"/>
      <c r="BF114" s="1044"/>
      <c r="BG114" s="1044"/>
      <c r="BH114" s="1044"/>
      <c r="BI114" s="1044"/>
      <c r="BJ114" s="1044"/>
      <c r="BK114" s="1044"/>
      <c r="BL114" s="1044"/>
      <c r="BM114" s="1044"/>
      <c r="BN114" s="1044"/>
      <c r="BO114" s="1044"/>
      <c r="BP114" s="1045"/>
      <c r="BQ114" s="1013">
        <v>440111</v>
      </c>
      <c r="BR114" s="1014"/>
      <c r="BS114" s="1014"/>
      <c r="BT114" s="1014"/>
      <c r="BU114" s="1014"/>
      <c r="BV114" s="1014">
        <v>429246</v>
      </c>
      <c r="BW114" s="1014"/>
      <c r="BX114" s="1014"/>
      <c r="BY114" s="1014"/>
      <c r="BZ114" s="1014"/>
      <c r="CA114" s="1014">
        <v>345306</v>
      </c>
      <c r="CB114" s="1014"/>
      <c r="CC114" s="1014"/>
      <c r="CD114" s="1014"/>
      <c r="CE114" s="1014"/>
      <c r="CF114" s="1008">
        <v>12.2</v>
      </c>
      <c r="CG114" s="1009"/>
      <c r="CH114" s="1009"/>
      <c r="CI114" s="1009"/>
      <c r="CJ114" s="1009"/>
      <c r="CK114" s="1039"/>
      <c r="CL114" s="1040"/>
      <c r="CM114" s="1010" t="s">
        <v>452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403</v>
      </c>
      <c r="DH114" s="1053"/>
      <c r="DI114" s="1053"/>
      <c r="DJ114" s="1053"/>
      <c r="DK114" s="1054"/>
      <c r="DL114" s="1055" t="s">
        <v>403</v>
      </c>
      <c r="DM114" s="1053"/>
      <c r="DN114" s="1053"/>
      <c r="DO114" s="1053"/>
      <c r="DP114" s="1054"/>
      <c r="DQ114" s="1055" t="s">
        <v>438</v>
      </c>
      <c r="DR114" s="1053"/>
      <c r="DS114" s="1053"/>
      <c r="DT114" s="1053"/>
      <c r="DU114" s="1054"/>
      <c r="DV114" s="1056" t="s">
        <v>438</v>
      </c>
      <c r="DW114" s="1057"/>
      <c r="DX114" s="1057"/>
      <c r="DY114" s="1057"/>
      <c r="DZ114" s="1058"/>
    </row>
    <row r="115" spans="1:130" s="247" customFormat="1" ht="26.25" customHeight="1" x14ac:dyDescent="0.15">
      <c r="A115" s="1048"/>
      <c r="B115" s="1049"/>
      <c r="C115" s="1044" t="s">
        <v>453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6198</v>
      </c>
      <c r="AB115" s="1028"/>
      <c r="AC115" s="1028"/>
      <c r="AD115" s="1028"/>
      <c r="AE115" s="1029"/>
      <c r="AF115" s="1030">
        <v>8646</v>
      </c>
      <c r="AG115" s="1028"/>
      <c r="AH115" s="1028"/>
      <c r="AI115" s="1028"/>
      <c r="AJ115" s="1029"/>
      <c r="AK115" s="1030">
        <v>1686</v>
      </c>
      <c r="AL115" s="1028"/>
      <c r="AM115" s="1028"/>
      <c r="AN115" s="1028"/>
      <c r="AO115" s="1029"/>
      <c r="AP115" s="1031">
        <v>0.1</v>
      </c>
      <c r="AQ115" s="1032"/>
      <c r="AR115" s="1032"/>
      <c r="AS115" s="1032"/>
      <c r="AT115" s="1033"/>
      <c r="AU115" s="994"/>
      <c r="AV115" s="995"/>
      <c r="AW115" s="995"/>
      <c r="AX115" s="995"/>
      <c r="AY115" s="995"/>
      <c r="AZ115" s="1043" t="s">
        <v>454</v>
      </c>
      <c r="BA115" s="1044"/>
      <c r="BB115" s="1044"/>
      <c r="BC115" s="1044"/>
      <c r="BD115" s="1044"/>
      <c r="BE115" s="1044"/>
      <c r="BF115" s="1044"/>
      <c r="BG115" s="1044"/>
      <c r="BH115" s="1044"/>
      <c r="BI115" s="1044"/>
      <c r="BJ115" s="1044"/>
      <c r="BK115" s="1044"/>
      <c r="BL115" s="1044"/>
      <c r="BM115" s="1044"/>
      <c r="BN115" s="1044"/>
      <c r="BO115" s="1044"/>
      <c r="BP115" s="1045"/>
      <c r="BQ115" s="1013" t="s">
        <v>403</v>
      </c>
      <c r="BR115" s="1014"/>
      <c r="BS115" s="1014"/>
      <c r="BT115" s="1014"/>
      <c r="BU115" s="1014"/>
      <c r="BV115" s="1014" t="s">
        <v>403</v>
      </c>
      <c r="BW115" s="1014"/>
      <c r="BX115" s="1014"/>
      <c r="BY115" s="1014"/>
      <c r="BZ115" s="1014"/>
      <c r="CA115" s="1014" t="s">
        <v>438</v>
      </c>
      <c r="CB115" s="1014"/>
      <c r="CC115" s="1014"/>
      <c r="CD115" s="1014"/>
      <c r="CE115" s="1014"/>
      <c r="CF115" s="1008" t="s">
        <v>403</v>
      </c>
      <c r="CG115" s="1009"/>
      <c r="CH115" s="1009"/>
      <c r="CI115" s="1009"/>
      <c r="CJ115" s="1009"/>
      <c r="CK115" s="1039"/>
      <c r="CL115" s="1040"/>
      <c r="CM115" s="1043" t="s">
        <v>455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403</v>
      </c>
      <c r="DH115" s="1053"/>
      <c r="DI115" s="1053"/>
      <c r="DJ115" s="1053"/>
      <c r="DK115" s="1054"/>
      <c r="DL115" s="1055" t="s">
        <v>403</v>
      </c>
      <c r="DM115" s="1053"/>
      <c r="DN115" s="1053"/>
      <c r="DO115" s="1053"/>
      <c r="DP115" s="1054"/>
      <c r="DQ115" s="1055" t="s">
        <v>403</v>
      </c>
      <c r="DR115" s="1053"/>
      <c r="DS115" s="1053"/>
      <c r="DT115" s="1053"/>
      <c r="DU115" s="1054"/>
      <c r="DV115" s="1056" t="s">
        <v>403</v>
      </c>
      <c r="DW115" s="1057"/>
      <c r="DX115" s="1057"/>
      <c r="DY115" s="1057"/>
      <c r="DZ115" s="1058"/>
    </row>
    <row r="116" spans="1:130" s="247" customFormat="1" ht="26.25" customHeight="1" x14ac:dyDescent="0.15">
      <c r="A116" s="1050"/>
      <c r="B116" s="1051"/>
      <c r="C116" s="1059" t="s">
        <v>456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403</v>
      </c>
      <c r="AB116" s="1053"/>
      <c r="AC116" s="1053"/>
      <c r="AD116" s="1053"/>
      <c r="AE116" s="1054"/>
      <c r="AF116" s="1055" t="s">
        <v>403</v>
      </c>
      <c r="AG116" s="1053"/>
      <c r="AH116" s="1053"/>
      <c r="AI116" s="1053"/>
      <c r="AJ116" s="1054"/>
      <c r="AK116" s="1055" t="s">
        <v>403</v>
      </c>
      <c r="AL116" s="1053"/>
      <c r="AM116" s="1053"/>
      <c r="AN116" s="1053"/>
      <c r="AO116" s="1054"/>
      <c r="AP116" s="1056" t="s">
        <v>403</v>
      </c>
      <c r="AQ116" s="1057"/>
      <c r="AR116" s="1057"/>
      <c r="AS116" s="1057"/>
      <c r="AT116" s="1058"/>
      <c r="AU116" s="994"/>
      <c r="AV116" s="995"/>
      <c r="AW116" s="995"/>
      <c r="AX116" s="995"/>
      <c r="AY116" s="995"/>
      <c r="AZ116" s="1061" t="s">
        <v>457</v>
      </c>
      <c r="BA116" s="1062"/>
      <c r="BB116" s="1062"/>
      <c r="BC116" s="1062"/>
      <c r="BD116" s="1062"/>
      <c r="BE116" s="1062"/>
      <c r="BF116" s="1062"/>
      <c r="BG116" s="1062"/>
      <c r="BH116" s="1062"/>
      <c r="BI116" s="1062"/>
      <c r="BJ116" s="1062"/>
      <c r="BK116" s="1062"/>
      <c r="BL116" s="1062"/>
      <c r="BM116" s="1062"/>
      <c r="BN116" s="1062"/>
      <c r="BO116" s="1062"/>
      <c r="BP116" s="1063"/>
      <c r="BQ116" s="1013" t="s">
        <v>403</v>
      </c>
      <c r="BR116" s="1014"/>
      <c r="BS116" s="1014"/>
      <c r="BT116" s="1014"/>
      <c r="BU116" s="1014"/>
      <c r="BV116" s="1014" t="s">
        <v>438</v>
      </c>
      <c r="BW116" s="1014"/>
      <c r="BX116" s="1014"/>
      <c r="BY116" s="1014"/>
      <c r="BZ116" s="1014"/>
      <c r="CA116" s="1014" t="s">
        <v>403</v>
      </c>
      <c r="CB116" s="1014"/>
      <c r="CC116" s="1014"/>
      <c r="CD116" s="1014"/>
      <c r="CE116" s="1014"/>
      <c r="CF116" s="1008" t="s">
        <v>438</v>
      </c>
      <c r="CG116" s="1009"/>
      <c r="CH116" s="1009"/>
      <c r="CI116" s="1009"/>
      <c r="CJ116" s="1009"/>
      <c r="CK116" s="1039"/>
      <c r="CL116" s="1040"/>
      <c r="CM116" s="1010" t="s">
        <v>458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2143</v>
      </c>
      <c r="DH116" s="1053"/>
      <c r="DI116" s="1053"/>
      <c r="DJ116" s="1053"/>
      <c r="DK116" s="1054"/>
      <c r="DL116" s="1055" t="s">
        <v>438</v>
      </c>
      <c r="DM116" s="1053"/>
      <c r="DN116" s="1053"/>
      <c r="DO116" s="1053"/>
      <c r="DP116" s="1054"/>
      <c r="DQ116" s="1055" t="s">
        <v>403</v>
      </c>
      <c r="DR116" s="1053"/>
      <c r="DS116" s="1053"/>
      <c r="DT116" s="1053"/>
      <c r="DU116" s="1054"/>
      <c r="DV116" s="1056" t="s">
        <v>438</v>
      </c>
      <c r="DW116" s="1057"/>
      <c r="DX116" s="1057"/>
      <c r="DY116" s="1057"/>
      <c r="DZ116" s="1058"/>
    </row>
    <row r="117" spans="1:130" s="247" customFormat="1" ht="26.25" customHeight="1" x14ac:dyDescent="0.15">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459</v>
      </c>
      <c r="Z117" s="980"/>
      <c r="AA117" s="1070">
        <v>785634</v>
      </c>
      <c r="AB117" s="1071"/>
      <c r="AC117" s="1071"/>
      <c r="AD117" s="1071"/>
      <c r="AE117" s="1072"/>
      <c r="AF117" s="1073">
        <v>746956</v>
      </c>
      <c r="AG117" s="1071"/>
      <c r="AH117" s="1071"/>
      <c r="AI117" s="1071"/>
      <c r="AJ117" s="1072"/>
      <c r="AK117" s="1073">
        <v>714653</v>
      </c>
      <c r="AL117" s="1071"/>
      <c r="AM117" s="1071"/>
      <c r="AN117" s="1071"/>
      <c r="AO117" s="1072"/>
      <c r="AP117" s="1074"/>
      <c r="AQ117" s="1075"/>
      <c r="AR117" s="1075"/>
      <c r="AS117" s="1075"/>
      <c r="AT117" s="1076"/>
      <c r="AU117" s="994"/>
      <c r="AV117" s="995"/>
      <c r="AW117" s="995"/>
      <c r="AX117" s="995"/>
      <c r="AY117" s="995"/>
      <c r="AZ117" s="1061" t="s">
        <v>460</v>
      </c>
      <c r="BA117" s="1062"/>
      <c r="BB117" s="1062"/>
      <c r="BC117" s="1062"/>
      <c r="BD117" s="1062"/>
      <c r="BE117" s="1062"/>
      <c r="BF117" s="1062"/>
      <c r="BG117" s="1062"/>
      <c r="BH117" s="1062"/>
      <c r="BI117" s="1062"/>
      <c r="BJ117" s="1062"/>
      <c r="BK117" s="1062"/>
      <c r="BL117" s="1062"/>
      <c r="BM117" s="1062"/>
      <c r="BN117" s="1062"/>
      <c r="BO117" s="1062"/>
      <c r="BP117" s="1063"/>
      <c r="BQ117" s="1013" t="s">
        <v>438</v>
      </c>
      <c r="BR117" s="1014"/>
      <c r="BS117" s="1014"/>
      <c r="BT117" s="1014"/>
      <c r="BU117" s="1014"/>
      <c r="BV117" s="1014" t="s">
        <v>403</v>
      </c>
      <c r="BW117" s="1014"/>
      <c r="BX117" s="1014"/>
      <c r="BY117" s="1014"/>
      <c r="BZ117" s="1014"/>
      <c r="CA117" s="1014" t="s">
        <v>403</v>
      </c>
      <c r="CB117" s="1014"/>
      <c r="CC117" s="1014"/>
      <c r="CD117" s="1014"/>
      <c r="CE117" s="1014"/>
      <c r="CF117" s="1008" t="s">
        <v>440</v>
      </c>
      <c r="CG117" s="1009"/>
      <c r="CH117" s="1009"/>
      <c r="CI117" s="1009"/>
      <c r="CJ117" s="1009"/>
      <c r="CK117" s="1039"/>
      <c r="CL117" s="1040"/>
      <c r="CM117" s="1010" t="s">
        <v>461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440</v>
      </c>
      <c r="DH117" s="1053"/>
      <c r="DI117" s="1053"/>
      <c r="DJ117" s="1053"/>
      <c r="DK117" s="1054"/>
      <c r="DL117" s="1055" t="s">
        <v>403</v>
      </c>
      <c r="DM117" s="1053"/>
      <c r="DN117" s="1053"/>
      <c r="DO117" s="1053"/>
      <c r="DP117" s="1054"/>
      <c r="DQ117" s="1055" t="s">
        <v>403</v>
      </c>
      <c r="DR117" s="1053"/>
      <c r="DS117" s="1053"/>
      <c r="DT117" s="1053"/>
      <c r="DU117" s="1054"/>
      <c r="DV117" s="1056" t="s">
        <v>403</v>
      </c>
      <c r="DW117" s="1057"/>
      <c r="DX117" s="1057"/>
      <c r="DY117" s="1057"/>
      <c r="DZ117" s="1058"/>
    </row>
    <row r="118" spans="1:130" s="247" customFormat="1" ht="26.25" customHeight="1" x14ac:dyDescent="0.15">
      <c r="A118" s="998" t="s">
        <v>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430</v>
      </c>
      <c r="AB118" s="979"/>
      <c r="AC118" s="979"/>
      <c r="AD118" s="979"/>
      <c r="AE118" s="980"/>
      <c r="AF118" s="978" t="s">
        <v>303</v>
      </c>
      <c r="AG118" s="979"/>
      <c r="AH118" s="979"/>
      <c r="AI118" s="979"/>
      <c r="AJ118" s="980"/>
      <c r="AK118" s="978" t="s">
        <v>302</v>
      </c>
      <c r="AL118" s="979"/>
      <c r="AM118" s="979"/>
      <c r="AN118" s="979"/>
      <c r="AO118" s="980"/>
      <c r="AP118" s="1065" t="s">
        <v>431</v>
      </c>
      <c r="AQ118" s="1066"/>
      <c r="AR118" s="1066"/>
      <c r="AS118" s="1066"/>
      <c r="AT118" s="1067"/>
      <c r="AU118" s="994"/>
      <c r="AV118" s="995"/>
      <c r="AW118" s="995"/>
      <c r="AX118" s="995"/>
      <c r="AY118" s="995"/>
      <c r="AZ118" s="1068" t="s">
        <v>462</v>
      </c>
      <c r="BA118" s="1059"/>
      <c r="BB118" s="1059"/>
      <c r="BC118" s="1059"/>
      <c r="BD118" s="1059"/>
      <c r="BE118" s="1059"/>
      <c r="BF118" s="1059"/>
      <c r="BG118" s="1059"/>
      <c r="BH118" s="1059"/>
      <c r="BI118" s="1059"/>
      <c r="BJ118" s="1059"/>
      <c r="BK118" s="1059"/>
      <c r="BL118" s="1059"/>
      <c r="BM118" s="1059"/>
      <c r="BN118" s="1059"/>
      <c r="BO118" s="1059"/>
      <c r="BP118" s="1060"/>
      <c r="BQ118" s="1091" t="s">
        <v>440</v>
      </c>
      <c r="BR118" s="1092"/>
      <c r="BS118" s="1092"/>
      <c r="BT118" s="1092"/>
      <c r="BU118" s="1092"/>
      <c r="BV118" s="1092" t="s">
        <v>403</v>
      </c>
      <c r="BW118" s="1092"/>
      <c r="BX118" s="1092"/>
      <c r="BY118" s="1092"/>
      <c r="BZ118" s="1092"/>
      <c r="CA118" s="1092" t="s">
        <v>440</v>
      </c>
      <c r="CB118" s="1092"/>
      <c r="CC118" s="1092"/>
      <c r="CD118" s="1092"/>
      <c r="CE118" s="1092"/>
      <c r="CF118" s="1008" t="s">
        <v>440</v>
      </c>
      <c r="CG118" s="1009"/>
      <c r="CH118" s="1009"/>
      <c r="CI118" s="1009"/>
      <c r="CJ118" s="1009"/>
      <c r="CK118" s="1039"/>
      <c r="CL118" s="1040"/>
      <c r="CM118" s="1010" t="s">
        <v>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403</v>
      </c>
      <c r="DH118" s="1053"/>
      <c r="DI118" s="1053"/>
      <c r="DJ118" s="1053"/>
      <c r="DK118" s="1054"/>
      <c r="DL118" s="1055" t="s">
        <v>440</v>
      </c>
      <c r="DM118" s="1053"/>
      <c r="DN118" s="1053"/>
      <c r="DO118" s="1053"/>
      <c r="DP118" s="1054"/>
      <c r="DQ118" s="1055" t="s">
        <v>440</v>
      </c>
      <c r="DR118" s="1053"/>
      <c r="DS118" s="1053"/>
      <c r="DT118" s="1053"/>
      <c r="DU118" s="1054"/>
      <c r="DV118" s="1056" t="s">
        <v>403</v>
      </c>
      <c r="DW118" s="1057"/>
      <c r="DX118" s="1057"/>
      <c r="DY118" s="1057"/>
      <c r="DZ118" s="1058"/>
    </row>
    <row r="119" spans="1:130" s="247" customFormat="1" ht="26.25" customHeight="1" x14ac:dyDescent="0.15">
      <c r="A119" s="1152" t="s">
        <v>435</v>
      </c>
      <c r="B119" s="1038"/>
      <c r="C119" s="1017" t="s">
        <v>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440</v>
      </c>
      <c r="AB119" s="986"/>
      <c r="AC119" s="986"/>
      <c r="AD119" s="986"/>
      <c r="AE119" s="987"/>
      <c r="AF119" s="988" t="s">
        <v>438</v>
      </c>
      <c r="AG119" s="986"/>
      <c r="AH119" s="986"/>
      <c r="AI119" s="986"/>
      <c r="AJ119" s="987"/>
      <c r="AK119" s="988" t="s">
        <v>440</v>
      </c>
      <c r="AL119" s="986"/>
      <c r="AM119" s="986"/>
      <c r="AN119" s="986"/>
      <c r="AO119" s="987"/>
      <c r="AP119" s="989" t="s">
        <v>403</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464</v>
      </c>
      <c r="BP119" s="1100"/>
      <c r="BQ119" s="1091">
        <v>11123068</v>
      </c>
      <c r="BR119" s="1092"/>
      <c r="BS119" s="1092"/>
      <c r="BT119" s="1092"/>
      <c r="BU119" s="1092"/>
      <c r="BV119" s="1092">
        <v>10718657</v>
      </c>
      <c r="BW119" s="1092"/>
      <c r="BX119" s="1092"/>
      <c r="BY119" s="1092"/>
      <c r="BZ119" s="1092"/>
      <c r="CA119" s="1092">
        <v>10089876</v>
      </c>
      <c r="CB119" s="1092"/>
      <c r="CC119" s="1092"/>
      <c r="CD119" s="1092"/>
      <c r="CE119" s="1092"/>
      <c r="CF119" s="1093"/>
      <c r="CG119" s="1094"/>
      <c r="CH119" s="1094"/>
      <c r="CI119" s="1094"/>
      <c r="CJ119" s="1095"/>
      <c r="CK119" s="1041"/>
      <c r="CL119" s="1042"/>
      <c r="CM119" s="1096" t="s">
        <v>465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11511</v>
      </c>
      <c r="DH119" s="1078"/>
      <c r="DI119" s="1078"/>
      <c r="DJ119" s="1078"/>
      <c r="DK119" s="1079"/>
      <c r="DL119" s="1077">
        <v>5018</v>
      </c>
      <c r="DM119" s="1078"/>
      <c r="DN119" s="1078"/>
      <c r="DO119" s="1078"/>
      <c r="DP119" s="1079"/>
      <c r="DQ119" s="1077">
        <v>3341</v>
      </c>
      <c r="DR119" s="1078"/>
      <c r="DS119" s="1078"/>
      <c r="DT119" s="1078"/>
      <c r="DU119" s="1079"/>
      <c r="DV119" s="1080">
        <v>0.1</v>
      </c>
      <c r="DW119" s="1081"/>
      <c r="DX119" s="1081"/>
      <c r="DY119" s="1081"/>
      <c r="DZ119" s="1082"/>
    </row>
    <row r="120" spans="1:130" s="247" customFormat="1" ht="26.25" customHeight="1" x14ac:dyDescent="0.15">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438</v>
      </c>
      <c r="AB120" s="1053"/>
      <c r="AC120" s="1053"/>
      <c r="AD120" s="1053"/>
      <c r="AE120" s="1054"/>
      <c r="AF120" s="1055" t="s">
        <v>438</v>
      </c>
      <c r="AG120" s="1053"/>
      <c r="AH120" s="1053"/>
      <c r="AI120" s="1053"/>
      <c r="AJ120" s="1054"/>
      <c r="AK120" s="1055" t="s">
        <v>438</v>
      </c>
      <c r="AL120" s="1053"/>
      <c r="AM120" s="1053"/>
      <c r="AN120" s="1053"/>
      <c r="AO120" s="1054"/>
      <c r="AP120" s="1056" t="s">
        <v>403</v>
      </c>
      <c r="AQ120" s="1057"/>
      <c r="AR120" s="1057"/>
      <c r="AS120" s="1057"/>
      <c r="AT120" s="1058"/>
      <c r="AU120" s="1083" t="s">
        <v>466</v>
      </c>
      <c r="AV120" s="1084"/>
      <c r="AW120" s="1084"/>
      <c r="AX120" s="1084"/>
      <c r="AY120" s="1085"/>
      <c r="AZ120" s="1034" t="s">
        <v>467</v>
      </c>
      <c r="BA120" s="983"/>
      <c r="BB120" s="983"/>
      <c r="BC120" s="983"/>
      <c r="BD120" s="983"/>
      <c r="BE120" s="983"/>
      <c r="BF120" s="983"/>
      <c r="BG120" s="983"/>
      <c r="BH120" s="983"/>
      <c r="BI120" s="983"/>
      <c r="BJ120" s="983"/>
      <c r="BK120" s="983"/>
      <c r="BL120" s="983"/>
      <c r="BM120" s="983"/>
      <c r="BN120" s="983"/>
      <c r="BO120" s="983"/>
      <c r="BP120" s="984"/>
      <c r="BQ120" s="1020">
        <v>1327048</v>
      </c>
      <c r="BR120" s="1021"/>
      <c r="BS120" s="1021"/>
      <c r="BT120" s="1021"/>
      <c r="BU120" s="1021"/>
      <c r="BV120" s="1021">
        <v>1429455</v>
      </c>
      <c r="BW120" s="1021"/>
      <c r="BX120" s="1021"/>
      <c r="BY120" s="1021"/>
      <c r="BZ120" s="1021"/>
      <c r="CA120" s="1021">
        <v>1631144</v>
      </c>
      <c r="CB120" s="1021"/>
      <c r="CC120" s="1021"/>
      <c r="CD120" s="1021"/>
      <c r="CE120" s="1021"/>
      <c r="CF120" s="1035">
        <v>57.6</v>
      </c>
      <c r="CG120" s="1036"/>
      <c r="CH120" s="1036"/>
      <c r="CI120" s="1036"/>
      <c r="CJ120" s="1036"/>
      <c r="CK120" s="1101" t="s">
        <v>468</v>
      </c>
      <c r="CL120" s="1102"/>
      <c r="CM120" s="1102"/>
      <c r="CN120" s="1102"/>
      <c r="CO120" s="1103"/>
      <c r="CP120" s="1109" t="s">
        <v>469</v>
      </c>
      <c r="CQ120" s="1110"/>
      <c r="CR120" s="1110"/>
      <c r="CS120" s="1110"/>
      <c r="CT120" s="1110"/>
      <c r="CU120" s="1110"/>
      <c r="CV120" s="1110"/>
      <c r="CW120" s="1110"/>
      <c r="CX120" s="1110"/>
      <c r="CY120" s="1110"/>
      <c r="CZ120" s="1110"/>
      <c r="DA120" s="1110"/>
      <c r="DB120" s="1110"/>
      <c r="DC120" s="1110"/>
      <c r="DD120" s="1110"/>
      <c r="DE120" s="1110"/>
      <c r="DF120" s="1111"/>
      <c r="DG120" s="1020">
        <v>1115302</v>
      </c>
      <c r="DH120" s="1021"/>
      <c r="DI120" s="1021"/>
      <c r="DJ120" s="1021"/>
      <c r="DK120" s="1021"/>
      <c r="DL120" s="1021">
        <v>1148637</v>
      </c>
      <c r="DM120" s="1021"/>
      <c r="DN120" s="1021"/>
      <c r="DO120" s="1021"/>
      <c r="DP120" s="1021"/>
      <c r="DQ120" s="1021">
        <v>985427</v>
      </c>
      <c r="DR120" s="1021"/>
      <c r="DS120" s="1021"/>
      <c r="DT120" s="1021"/>
      <c r="DU120" s="1021"/>
      <c r="DV120" s="1022">
        <v>34.799999999999997</v>
      </c>
      <c r="DW120" s="1022"/>
      <c r="DX120" s="1022"/>
      <c r="DY120" s="1022"/>
      <c r="DZ120" s="1023"/>
    </row>
    <row r="121" spans="1:130" s="247" customFormat="1" ht="26.25" customHeight="1" x14ac:dyDescent="0.15">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403</v>
      </c>
      <c r="AB121" s="1053"/>
      <c r="AC121" s="1053"/>
      <c r="AD121" s="1053"/>
      <c r="AE121" s="1054"/>
      <c r="AF121" s="1055" t="s">
        <v>438</v>
      </c>
      <c r="AG121" s="1053"/>
      <c r="AH121" s="1053"/>
      <c r="AI121" s="1053"/>
      <c r="AJ121" s="1054"/>
      <c r="AK121" s="1055" t="s">
        <v>438</v>
      </c>
      <c r="AL121" s="1053"/>
      <c r="AM121" s="1053"/>
      <c r="AN121" s="1053"/>
      <c r="AO121" s="1054"/>
      <c r="AP121" s="1056" t="s">
        <v>403</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v>182584</v>
      </c>
      <c r="BR121" s="1014"/>
      <c r="BS121" s="1014"/>
      <c r="BT121" s="1014"/>
      <c r="BU121" s="1014"/>
      <c r="BV121" s="1014">
        <v>170765</v>
      </c>
      <c r="BW121" s="1014"/>
      <c r="BX121" s="1014"/>
      <c r="BY121" s="1014"/>
      <c r="BZ121" s="1014"/>
      <c r="CA121" s="1014">
        <v>159703</v>
      </c>
      <c r="CB121" s="1014"/>
      <c r="CC121" s="1014"/>
      <c r="CD121" s="1014"/>
      <c r="CE121" s="1014"/>
      <c r="CF121" s="1008">
        <v>5.6</v>
      </c>
      <c r="CG121" s="1009"/>
      <c r="CH121" s="1009"/>
      <c r="CI121" s="1009"/>
      <c r="CJ121" s="1009"/>
      <c r="CK121" s="1104"/>
      <c r="CL121" s="1105"/>
      <c r="CM121" s="1105"/>
      <c r="CN121" s="1105"/>
      <c r="CO121" s="1106"/>
      <c r="CP121" s="1114" t="s">
        <v>472</v>
      </c>
      <c r="CQ121" s="1115"/>
      <c r="CR121" s="1115"/>
      <c r="CS121" s="1115"/>
      <c r="CT121" s="1115"/>
      <c r="CU121" s="1115"/>
      <c r="CV121" s="1115"/>
      <c r="CW121" s="1115"/>
      <c r="CX121" s="1115"/>
      <c r="CY121" s="1115"/>
      <c r="CZ121" s="1115"/>
      <c r="DA121" s="1115"/>
      <c r="DB121" s="1115"/>
      <c r="DC121" s="1115"/>
      <c r="DD121" s="1115"/>
      <c r="DE121" s="1115"/>
      <c r="DF121" s="1116"/>
      <c r="DG121" s="1013" t="s">
        <v>403</v>
      </c>
      <c r="DH121" s="1014"/>
      <c r="DI121" s="1014"/>
      <c r="DJ121" s="1014"/>
      <c r="DK121" s="1014"/>
      <c r="DL121" s="1014" t="s">
        <v>403</v>
      </c>
      <c r="DM121" s="1014"/>
      <c r="DN121" s="1014"/>
      <c r="DO121" s="1014"/>
      <c r="DP121" s="1014"/>
      <c r="DQ121" s="1014" t="s">
        <v>403</v>
      </c>
      <c r="DR121" s="1014"/>
      <c r="DS121" s="1014"/>
      <c r="DT121" s="1014"/>
      <c r="DU121" s="1014"/>
      <c r="DV121" s="1015" t="s">
        <v>403</v>
      </c>
      <c r="DW121" s="1015"/>
      <c r="DX121" s="1015"/>
      <c r="DY121" s="1015"/>
      <c r="DZ121" s="1016"/>
    </row>
    <row r="122" spans="1:130" s="247" customFormat="1" ht="26.25" customHeight="1" x14ac:dyDescent="0.15">
      <c r="A122" s="1153"/>
      <c r="B122" s="1040"/>
      <c r="C122" s="1010" t="s">
        <v>452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438</v>
      </c>
      <c r="AB122" s="1053"/>
      <c r="AC122" s="1053"/>
      <c r="AD122" s="1053"/>
      <c r="AE122" s="1054"/>
      <c r="AF122" s="1055" t="s">
        <v>438</v>
      </c>
      <c r="AG122" s="1053"/>
      <c r="AH122" s="1053"/>
      <c r="AI122" s="1053"/>
      <c r="AJ122" s="1054"/>
      <c r="AK122" s="1055" t="s">
        <v>438</v>
      </c>
      <c r="AL122" s="1053"/>
      <c r="AM122" s="1053"/>
      <c r="AN122" s="1053"/>
      <c r="AO122" s="1054"/>
      <c r="AP122" s="1056" t="s">
        <v>438</v>
      </c>
      <c r="AQ122" s="1057"/>
      <c r="AR122" s="1057"/>
      <c r="AS122" s="1057"/>
      <c r="AT122" s="1058"/>
      <c r="AU122" s="1086"/>
      <c r="AV122" s="1087"/>
      <c r="AW122" s="1087"/>
      <c r="AX122" s="1087"/>
      <c r="AY122" s="1088"/>
      <c r="AZ122" s="1068" t="s">
        <v>473</v>
      </c>
      <c r="BA122" s="1059"/>
      <c r="BB122" s="1059"/>
      <c r="BC122" s="1059"/>
      <c r="BD122" s="1059"/>
      <c r="BE122" s="1059"/>
      <c r="BF122" s="1059"/>
      <c r="BG122" s="1059"/>
      <c r="BH122" s="1059"/>
      <c r="BI122" s="1059"/>
      <c r="BJ122" s="1059"/>
      <c r="BK122" s="1059"/>
      <c r="BL122" s="1059"/>
      <c r="BM122" s="1059"/>
      <c r="BN122" s="1059"/>
      <c r="BO122" s="1059"/>
      <c r="BP122" s="1060"/>
      <c r="BQ122" s="1091">
        <v>7647119</v>
      </c>
      <c r="BR122" s="1092"/>
      <c r="BS122" s="1092"/>
      <c r="BT122" s="1092"/>
      <c r="BU122" s="1092"/>
      <c r="BV122" s="1092">
        <v>7382945</v>
      </c>
      <c r="BW122" s="1092"/>
      <c r="BX122" s="1092"/>
      <c r="BY122" s="1092"/>
      <c r="BZ122" s="1092"/>
      <c r="CA122" s="1092">
        <v>7118717</v>
      </c>
      <c r="CB122" s="1092"/>
      <c r="CC122" s="1092"/>
      <c r="CD122" s="1092"/>
      <c r="CE122" s="1092"/>
      <c r="CF122" s="1112">
        <v>251.5</v>
      </c>
      <c r="CG122" s="1113"/>
      <c r="CH122" s="1113"/>
      <c r="CI122" s="1113"/>
      <c r="CJ122" s="1113"/>
      <c r="CK122" s="1104"/>
      <c r="CL122" s="1105"/>
      <c r="CM122" s="1105"/>
      <c r="CN122" s="1105"/>
      <c r="CO122" s="1106"/>
      <c r="CP122" s="1114" t="s">
        <v>474</v>
      </c>
      <c r="CQ122" s="1115"/>
      <c r="CR122" s="1115"/>
      <c r="CS122" s="1115"/>
      <c r="CT122" s="1115"/>
      <c r="CU122" s="1115"/>
      <c r="CV122" s="1115"/>
      <c r="CW122" s="1115"/>
      <c r="CX122" s="1115"/>
      <c r="CY122" s="1115"/>
      <c r="CZ122" s="1115"/>
      <c r="DA122" s="1115"/>
      <c r="DB122" s="1115"/>
      <c r="DC122" s="1115"/>
      <c r="DD122" s="1115"/>
      <c r="DE122" s="1115"/>
      <c r="DF122" s="1116"/>
      <c r="DG122" s="1013" t="s">
        <v>475</v>
      </c>
      <c r="DH122" s="1014"/>
      <c r="DI122" s="1014"/>
      <c r="DJ122" s="1014"/>
      <c r="DK122" s="1014"/>
      <c r="DL122" s="1014" t="s">
        <v>476</v>
      </c>
      <c r="DM122" s="1014"/>
      <c r="DN122" s="1014"/>
      <c r="DO122" s="1014"/>
      <c r="DP122" s="1014"/>
      <c r="DQ122" s="1014" t="s">
        <v>477</v>
      </c>
      <c r="DR122" s="1014"/>
      <c r="DS122" s="1014"/>
      <c r="DT122" s="1014"/>
      <c r="DU122" s="1014"/>
      <c r="DV122" s="1015" t="s">
        <v>478</v>
      </c>
      <c r="DW122" s="1015"/>
      <c r="DX122" s="1015"/>
      <c r="DY122" s="1015"/>
      <c r="DZ122" s="1016"/>
    </row>
    <row r="123" spans="1:130" s="247" customFormat="1" ht="26.25" customHeight="1" x14ac:dyDescent="0.15">
      <c r="A123" s="1153"/>
      <c r="B123" s="1040"/>
      <c r="C123" s="1010" t="s">
        <v>458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2164</v>
      </c>
      <c r="AB123" s="1053"/>
      <c r="AC123" s="1053"/>
      <c r="AD123" s="1053"/>
      <c r="AE123" s="1054"/>
      <c r="AF123" s="1055">
        <v>2143</v>
      </c>
      <c r="AG123" s="1053"/>
      <c r="AH123" s="1053"/>
      <c r="AI123" s="1053"/>
      <c r="AJ123" s="1054"/>
      <c r="AK123" s="1055" t="s">
        <v>478</v>
      </c>
      <c r="AL123" s="1053"/>
      <c r="AM123" s="1053"/>
      <c r="AN123" s="1053"/>
      <c r="AO123" s="1054"/>
      <c r="AP123" s="1056" t="s">
        <v>388</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479</v>
      </c>
      <c r="BP123" s="1100"/>
      <c r="BQ123" s="1159">
        <v>9156751</v>
      </c>
      <c r="BR123" s="1160"/>
      <c r="BS123" s="1160"/>
      <c r="BT123" s="1160"/>
      <c r="BU123" s="1160"/>
      <c r="BV123" s="1160">
        <v>8983165</v>
      </c>
      <c r="BW123" s="1160"/>
      <c r="BX123" s="1160"/>
      <c r="BY123" s="1160"/>
      <c r="BZ123" s="1160"/>
      <c r="CA123" s="1160">
        <v>8909564</v>
      </c>
      <c r="CB123" s="1160"/>
      <c r="CC123" s="1160"/>
      <c r="CD123" s="1160"/>
      <c r="CE123" s="1160"/>
      <c r="CF123" s="1093"/>
      <c r="CG123" s="1094"/>
      <c r="CH123" s="1094"/>
      <c r="CI123" s="1094"/>
      <c r="CJ123" s="1095"/>
      <c r="CK123" s="1104"/>
      <c r="CL123" s="1105"/>
      <c r="CM123" s="1105"/>
      <c r="CN123" s="1105"/>
      <c r="CO123" s="1106"/>
      <c r="CP123" s="1114" t="s">
        <v>480</v>
      </c>
      <c r="CQ123" s="1115"/>
      <c r="CR123" s="1115"/>
      <c r="CS123" s="1115"/>
      <c r="CT123" s="1115"/>
      <c r="CU123" s="1115"/>
      <c r="CV123" s="1115"/>
      <c r="CW123" s="1115"/>
      <c r="CX123" s="1115"/>
      <c r="CY123" s="1115"/>
      <c r="CZ123" s="1115"/>
      <c r="DA123" s="1115"/>
      <c r="DB123" s="1115"/>
      <c r="DC123" s="1115"/>
      <c r="DD123" s="1115"/>
      <c r="DE123" s="1115"/>
      <c r="DF123" s="1116"/>
      <c r="DG123" s="1052" t="s">
        <v>481</v>
      </c>
      <c r="DH123" s="1053"/>
      <c r="DI123" s="1053"/>
      <c r="DJ123" s="1053"/>
      <c r="DK123" s="1054"/>
      <c r="DL123" s="1055" t="s">
        <v>388</v>
      </c>
      <c r="DM123" s="1053"/>
      <c r="DN123" s="1053"/>
      <c r="DO123" s="1053"/>
      <c r="DP123" s="1054"/>
      <c r="DQ123" s="1055" t="s">
        <v>482</v>
      </c>
      <c r="DR123" s="1053"/>
      <c r="DS123" s="1053"/>
      <c r="DT123" s="1053"/>
      <c r="DU123" s="1054"/>
      <c r="DV123" s="1056" t="s">
        <v>403</v>
      </c>
      <c r="DW123" s="1057"/>
      <c r="DX123" s="1057"/>
      <c r="DY123" s="1057"/>
      <c r="DZ123" s="1058"/>
    </row>
    <row r="124" spans="1:130" s="247" customFormat="1" ht="26.25" customHeight="1" thickBot="1" x14ac:dyDescent="0.2">
      <c r="A124" s="1153"/>
      <c r="B124" s="1040"/>
      <c r="C124" s="1010" t="s">
        <v>461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475</v>
      </c>
      <c r="AB124" s="1053"/>
      <c r="AC124" s="1053"/>
      <c r="AD124" s="1053"/>
      <c r="AE124" s="1054"/>
      <c r="AF124" s="1055" t="s">
        <v>483</v>
      </c>
      <c r="AG124" s="1053"/>
      <c r="AH124" s="1053"/>
      <c r="AI124" s="1053"/>
      <c r="AJ124" s="1054"/>
      <c r="AK124" s="1055" t="s">
        <v>135</v>
      </c>
      <c r="AL124" s="1053"/>
      <c r="AM124" s="1053"/>
      <c r="AN124" s="1053"/>
      <c r="AO124" s="1054"/>
      <c r="AP124" s="1056" t="s">
        <v>484</v>
      </c>
      <c r="AQ124" s="1057"/>
      <c r="AR124" s="1057"/>
      <c r="AS124" s="1057"/>
      <c r="AT124" s="1058"/>
      <c r="AU124" s="1155" t="s">
        <v>485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67.8</v>
      </c>
      <c r="BR124" s="1122"/>
      <c r="BS124" s="1122"/>
      <c r="BT124" s="1122"/>
      <c r="BU124" s="1122"/>
      <c r="BV124" s="1122">
        <v>60.6</v>
      </c>
      <c r="BW124" s="1122"/>
      <c r="BX124" s="1122"/>
      <c r="BY124" s="1122"/>
      <c r="BZ124" s="1122"/>
      <c r="CA124" s="1122">
        <v>41.6</v>
      </c>
      <c r="CB124" s="1122"/>
      <c r="CC124" s="1122"/>
      <c r="CD124" s="1122"/>
      <c r="CE124" s="1122"/>
      <c r="CF124" s="1123"/>
      <c r="CG124" s="1124"/>
      <c r="CH124" s="1124"/>
      <c r="CI124" s="1124"/>
      <c r="CJ124" s="1125"/>
      <c r="CK124" s="1107"/>
      <c r="CL124" s="1107"/>
      <c r="CM124" s="1107"/>
      <c r="CN124" s="1107"/>
      <c r="CO124" s="1108"/>
      <c r="CP124" s="1114" t="s">
        <v>486</v>
      </c>
      <c r="CQ124" s="1115"/>
      <c r="CR124" s="1115"/>
      <c r="CS124" s="1115"/>
      <c r="CT124" s="1115"/>
      <c r="CU124" s="1115"/>
      <c r="CV124" s="1115"/>
      <c r="CW124" s="1115"/>
      <c r="CX124" s="1115"/>
      <c r="CY124" s="1115"/>
      <c r="CZ124" s="1115"/>
      <c r="DA124" s="1115"/>
      <c r="DB124" s="1115"/>
      <c r="DC124" s="1115"/>
      <c r="DD124" s="1115"/>
      <c r="DE124" s="1115"/>
      <c r="DF124" s="1116"/>
      <c r="DG124" s="1099" t="s">
        <v>388</v>
      </c>
      <c r="DH124" s="1078"/>
      <c r="DI124" s="1078"/>
      <c r="DJ124" s="1078"/>
      <c r="DK124" s="1079"/>
      <c r="DL124" s="1077" t="s">
        <v>135</v>
      </c>
      <c r="DM124" s="1078"/>
      <c r="DN124" s="1078"/>
      <c r="DO124" s="1078"/>
      <c r="DP124" s="1079"/>
      <c r="DQ124" s="1077" t="s">
        <v>478</v>
      </c>
      <c r="DR124" s="1078"/>
      <c r="DS124" s="1078"/>
      <c r="DT124" s="1078"/>
      <c r="DU124" s="1079"/>
      <c r="DV124" s="1080" t="s">
        <v>487</v>
      </c>
      <c r="DW124" s="1081"/>
      <c r="DX124" s="1081"/>
      <c r="DY124" s="1081"/>
      <c r="DZ124" s="1082"/>
    </row>
    <row r="125" spans="1:130" s="247" customFormat="1" ht="26.25" customHeight="1" x14ac:dyDescent="0.15">
      <c r="A125" s="1153"/>
      <c r="B125" s="1040"/>
      <c r="C125" s="1010" t="s">
        <v>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403</v>
      </c>
      <c r="AB125" s="1053"/>
      <c r="AC125" s="1053"/>
      <c r="AD125" s="1053"/>
      <c r="AE125" s="1054"/>
      <c r="AF125" s="1055" t="s">
        <v>403</v>
      </c>
      <c r="AG125" s="1053"/>
      <c r="AH125" s="1053"/>
      <c r="AI125" s="1053"/>
      <c r="AJ125" s="1054"/>
      <c r="AK125" s="1055" t="s">
        <v>488</v>
      </c>
      <c r="AL125" s="1053"/>
      <c r="AM125" s="1053"/>
      <c r="AN125" s="1053"/>
      <c r="AO125" s="1054"/>
      <c r="AP125" s="1056" t="s">
        <v>489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490</v>
      </c>
      <c r="CL125" s="1102"/>
      <c r="CM125" s="1102"/>
      <c r="CN125" s="1102"/>
      <c r="CO125" s="1103"/>
      <c r="CP125" s="1034" t="s">
        <v>491</v>
      </c>
      <c r="CQ125" s="983"/>
      <c r="CR125" s="983"/>
      <c r="CS125" s="983"/>
      <c r="CT125" s="983"/>
      <c r="CU125" s="983"/>
      <c r="CV125" s="983"/>
      <c r="CW125" s="983"/>
      <c r="CX125" s="983"/>
      <c r="CY125" s="983"/>
      <c r="CZ125" s="983"/>
      <c r="DA125" s="983"/>
      <c r="DB125" s="983"/>
      <c r="DC125" s="983"/>
      <c r="DD125" s="983"/>
      <c r="DE125" s="983"/>
      <c r="DF125" s="984"/>
      <c r="DG125" s="1020" t="s">
        <v>492</v>
      </c>
      <c r="DH125" s="1021"/>
      <c r="DI125" s="1021"/>
      <c r="DJ125" s="1021"/>
      <c r="DK125" s="1021"/>
      <c r="DL125" s="1021" t="s">
        <v>493</v>
      </c>
      <c r="DM125" s="1021"/>
      <c r="DN125" s="1021"/>
      <c r="DO125" s="1021"/>
      <c r="DP125" s="1021"/>
      <c r="DQ125" s="1021" t="s">
        <v>488</v>
      </c>
      <c r="DR125" s="1021"/>
      <c r="DS125" s="1021"/>
      <c r="DT125" s="1021"/>
      <c r="DU125" s="1021"/>
      <c r="DV125" s="1022" t="s">
        <v>475</v>
      </c>
      <c r="DW125" s="1022"/>
      <c r="DX125" s="1022"/>
      <c r="DY125" s="1022"/>
      <c r="DZ125" s="1023"/>
    </row>
    <row r="126" spans="1:130" s="247" customFormat="1" ht="26.25" customHeight="1" thickBot="1" x14ac:dyDescent="0.2">
      <c r="A126" s="1153"/>
      <c r="B126" s="1040"/>
      <c r="C126" s="1010" t="s">
        <v>465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4016</v>
      </c>
      <c r="AB126" s="1053"/>
      <c r="AC126" s="1053"/>
      <c r="AD126" s="1053"/>
      <c r="AE126" s="1054"/>
      <c r="AF126" s="1055">
        <v>6493</v>
      </c>
      <c r="AG126" s="1053"/>
      <c r="AH126" s="1053"/>
      <c r="AI126" s="1053"/>
      <c r="AJ126" s="1054"/>
      <c r="AK126" s="1055">
        <v>1677</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494</v>
      </c>
      <c r="CQ126" s="1044"/>
      <c r="CR126" s="1044"/>
      <c r="CS126" s="1044"/>
      <c r="CT126" s="1044"/>
      <c r="CU126" s="1044"/>
      <c r="CV126" s="1044"/>
      <c r="CW126" s="1044"/>
      <c r="CX126" s="1044"/>
      <c r="CY126" s="1044"/>
      <c r="CZ126" s="1044"/>
      <c r="DA126" s="1044"/>
      <c r="DB126" s="1044"/>
      <c r="DC126" s="1044"/>
      <c r="DD126" s="1044"/>
      <c r="DE126" s="1044"/>
      <c r="DF126" s="1045"/>
      <c r="DG126" s="1013" t="s">
        <v>388</v>
      </c>
      <c r="DH126" s="1014"/>
      <c r="DI126" s="1014"/>
      <c r="DJ126" s="1014"/>
      <c r="DK126" s="1014"/>
      <c r="DL126" s="1014" t="s">
        <v>488</v>
      </c>
      <c r="DM126" s="1014"/>
      <c r="DN126" s="1014"/>
      <c r="DO126" s="1014"/>
      <c r="DP126" s="1014"/>
      <c r="DQ126" s="1014" t="s">
        <v>487</v>
      </c>
      <c r="DR126" s="1014"/>
      <c r="DS126" s="1014"/>
      <c r="DT126" s="1014"/>
      <c r="DU126" s="1014"/>
      <c r="DV126" s="1015" t="s">
        <v>388</v>
      </c>
      <c r="DW126" s="1015"/>
      <c r="DX126" s="1015"/>
      <c r="DY126" s="1015"/>
      <c r="DZ126" s="1016"/>
    </row>
    <row r="127" spans="1:130" s="247" customFormat="1" ht="26.25" customHeight="1" x14ac:dyDescent="0.15">
      <c r="A127" s="1154"/>
      <c r="B127" s="1042"/>
      <c r="C127" s="1096" t="s">
        <v>495</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18</v>
      </c>
      <c r="AB127" s="1053"/>
      <c r="AC127" s="1053"/>
      <c r="AD127" s="1053"/>
      <c r="AE127" s="1054"/>
      <c r="AF127" s="1055">
        <v>10</v>
      </c>
      <c r="AG127" s="1053"/>
      <c r="AH127" s="1053"/>
      <c r="AI127" s="1053"/>
      <c r="AJ127" s="1054"/>
      <c r="AK127" s="1055">
        <v>9</v>
      </c>
      <c r="AL127" s="1053"/>
      <c r="AM127" s="1053"/>
      <c r="AN127" s="1053"/>
      <c r="AO127" s="1054"/>
      <c r="AP127" s="1056">
        <v>0</v>
      </c>
      <c r="AQ127" s="1057"/>
      <c r="AR127" s="1057"/>
      <c r="AS127" s="1057"/>
      <c r="AT127" s="1058"/>
      <c r="AU127" s="283"/>
      <c r="AV127" s="283"/>
      <c r="AW127" s="283"/>
      <c r="AX127" s="1126" t="s">
        <v>496</v>
      </c>
      <c r="AY127" s="1127"/>
      <c r="AZ127" s="1127"/>
      <c r="BA127" s="1127"/>
      <c r="BB127" s="1127"/>
      <c r="BC127" s="1127"/>
      <c r="BD127" s="1127"/>
      <c r="BE127" s="1128"/>
      <c r="BF127" s="1129" t="s">
        <v>497</v>
      </c>
      <c r="BG127" s="1127"/>
      <c r="BH127" s="1127"/>
      <c r="BI127" s="1127"/>
      <c r="BJ127" s="1127"/>
      <c r="BK127" s="1127"/>
      <c r="BL127" s="1128"/>
      <c r="BM127" s="1129" t="s">
        <v>498</v>
      </c>
      <c r="BN127" s="1127"/>
      <c r="BO127" s="1127"/>
      <c r="BP127" s="1127"/>
      <c r="BQ127" s="1127"/>
      <c r="BR127" s="1127"/>
      <c r="BS127" s="1128"/>
      <c r="BT127" s="1129" t="s">
        <v>499</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500</v>
      </c>
      <c r="CQ127" s="1044"/>
      <c r="CR127" s="1044"/>
      <c r="CS127" s="1044"/>
      <c r="CT127" s="1044"/>
      <c r="CU127" s="1044"/>
      <c r="CV127" s="1044"/>
      <c r="CW127" s="1044"/>
      <c r="CX127" s="1044"/>
      <c r="CY127" s="1044"/>
      <c r="CZ127" s="1044"/>
      <c r="DA127" s="1044"/>
      <c r="DB127" s="1044"/>
      <c r="DC127" s="1044"/>
      <c r="DD127" s="1044"/>
      <c r="DE127" s="1044"/>
      <c r="DF127" s="1045"/>
      <c r="DG127" s="1013" t="s">
        <v>493</v>
      </c>
      <c r="DH127" s="1014"/>
      <c r="DI127" s="1014"/>
      <c r="DJ127" s="1014"/>
      <c r="DK127" s="1014"/>
      <c r="DL127" s="1014" t="s">
        <v>478</v>
      </c>
      <c r="DM127" s="1014"/>
      <c r="DN127" s="1014"/>
      <c r="DO127" s="1014"/>
      <c r="DP127" s="1014"/>
      <c r="DQ127" s="1014" t="s">
        <v>403</v>
      </c>
      <c r="DR127" s="1014"/>
      <c r="DS127" s="1014"/>
      <c r="DT127" s="1014"/>
      <c r="DU127" s="1014"/>
      <c r="DV127" s="1015" t="s">
        <v>478</v>
      </c>
      <c r="DW127" s="1015"/>
      <c r="DX127" s="1015"/>
      <c r="DY127" s="1015"/>
      <c r="DZ127" s="1016"/>
    </row>
    <row r="128" spans="1:130" s="247" customFormat="1" ht="26.25" customHeight="1" thickBot="1" x14ac:dyDescent="0.2">
      <c r="A128" s="1137" t="s">
        <v>501</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502</v>
      </c>
      <c r="X128" s="1139"/>
      <c r="Y128" s="1139"/>
      <c r="Z128" s="1140"/>
      <c r="AA128" s="1141">
        <v>18571</v>
      </c>
      <c r="AB128" s="1142"/>
      <c r="AC128" s="1142"/>
      <c r="AD128" s="1142"/>
      <c r="AE128" s="1143"/>
      <c r="AF128" s="1144">
        <v>13352</v>
      </c>
      <c r="AG128" s="1142"/>
      <c r="AH128" s="1142"/>
      <c r="AI128" s="1142"/>
      <c r="AJ128" s="1143"/>
      <c r="AK128" s="1144">
        <v>12383</v>
      </c>
      <c r="AL128" s="1142"/>
      <c r="AM128" s="1142"/>
      <c r="AN128" s="1142"/>
      <c r="AO128" s="1143"/>
      <c r="AP128" s="1145"/>
      <c r="AQ128" s="1146"/>
      <c r="AR128" s="1146"/>
      <c r="AS128" s="1146"/>
      <c r="AT128" s="1147"/>
      <c r="AU128" s="283"/>
      <c r="AV128" s="283"/>
      <c r="AW128" s="283"/>
      <c r="AX128" s="982" t="s">
        <v>503</v>
      </c>
      <c r="AY128" s="983"/>
      <c r="AZ128" s="983"/>
      <c r="BA128" s="983"/>
      <c r="BB128" s="983"/>
      <c r="BC128" s="983"/>
      <c r="BD128" s="983"/>
      <c r="BE128" s="984"/>
      <c r="BF128" s="1148" t="s">
        <v>388</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504</v>
      </c>
      <c r="CQ128" s="1131"/>
      <c r="CR128" s="1131"/>
      <c r="CS128" s="1131"/>
      <c r="CT128" s="1131"/>
      <c r="CU128" s="1131"/>
      <c r="CV128" s="1131"/>
      <c r="CW128" s="1131"/>
      <c r="CX128" s="1131"/>
      <c r="CY128" s="1131"/>
      <c r="CZ128" s="1131"/>
      <c r="DA128" s="1131"/>
      <c r="DB128" s="1131"/>
      <c r="DC128" s="1131"/>
      <c r="DD128" s="1131"/>
      <c r="DE128" s="1131"/>
      <c r="DF128" s="1132"/>
      <c r="DG128" s="1133" t="s">
        <v>388</v>
      </c>
      <c r="DH128" s="1134"/>
      <c r="DI128" s="1134"/>
      <c r="DJ128" s="1134"/>
      <c r="DK128" s="1134"/>
      <c r="DL128" s="1134" t="s">
        <v>477</v>
      </c>
      <c r="DM128" s="1134"/>
      <c r="DN128" s="1134"/>
      <c r="DO128" s="1134"/>
      <c r="DP128" s="1134"/>
      <c r="DQ128" s="1134" t="s">
        <v>135</v>
      </c>
      <c r="DR128" s="1134"/>
      <c r="DS128" s="1134"/>
      <c r="DT128" s="1134"/>
      <c r="DU128" s="1134"/>
      <c r="DV128" s="1135" t="s">
        <v>477</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505</v>
      </c>
      <c r="X129" s="1168"/>
      <c r="Y129" s="1168"/>
      <c r="Z129" s="1169"/>
      <c r="AA129" s="1052">
        <v>3462995</v>
      </c>
      <c r="AB129" s="1053"/>
      <c r="AC129" s="1053"/>
      <c r="AD129" s="1053"/>
      <c r="AE129" s="1054"/>
      <c r="AF129" s="1055">
        <v>3433884</v>
      </c>
      <c r="AG129" s="1053"/>
      <c r="AH129" s="1053"/>
      <c r="AI129" s="1053"/>
      <c r="AJ129" s="1054"/>
      <c r="AK129" s="1055">
        <v>3398958</v>
      </c>
      <c r="AL129" s="1053"/>
      <c r="AM129" s="1053"/>
      <c r="AN129" s="1053"/>
      <c r="AO129" s="1054"/>
      <c r="AP129" s="1170"/>
      <c r="AQ129" s="1171"/>
      <c r="AR129" s="1171"/>
      <c r="AS129" s="1171"/>
      <c r="AT129" s="1172"/>
      <c r="AU129" s="285"/>
      <c r="AV129" s="285"/>
      <c r="AW129" s="285"/>
      <c r="AX129" s="1161" t="s">
        <v>506</v>
      </c>
      <c r="AY129" s="1044"/>
      <c r="AZ129" s="1044"/>
      <c r="BA129" s="1044"/>
      <c r="BB129" s="1044"/>
      <c r="BC129" s="1044"/>
      <c r="BD129" s="1044"/>
      <c r="BE129" s="1045"/>
      <c r="BF129" s="1162" t="s">
        <v>478</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507</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508</v>
      </c>
      <c r="X130" s="1168"/>
      <c r="Y130" s="1168"/>
      <c r="Z130" s="1169"/>
      <c r="AA130" s="1052">
        <v>566150</v>
      </c>
      <c r="AB130" s="1053"/>
      <c r="AC130" s="1053"/>
      <c r="AD130" s="1053"/>
      <c r="AE130" s="1054"/>
      <c r="AF130" s="1055">
        <v>572323</v>
      </c>
      <c r="AG130" s="1053"/>
      <c r="AH130" s="1053"/>
      <c r="AI130" s="1053"/>
      <c r="AJ130" s="1054"/>
      <c r="AK130" s="1055">
        <v>568336</v>
      </c>
      <c r="AL130" s="1053"/>
      <c r="AM130" s="1053"/>
      <c r="AN130" s="1053"/>
      <c r="AO130" s="1054"/>
      <c r="AP130" s="1170"/>
      <c r="AQ130" s="1171"/>
      <c r="AR130" s="1171"/>
      <c r="AS130" s="1171"/>
      <c r="AT130" s="1172"/>
      <c r="AU130" s="285"/>
      <c r="AV130" s="285"/>
      <c r="AW130" s="285"/>
      <c r="AX130" s="1161" t="s">
        <v>509</v>
      </c>
      <c r="AY130" s="1044"/>
      <c r="AZ130" s="1044"/>
      <c r="BA130" s="1044"/>
      <c r="BB130" s="1044"/>
      <c r="BC130" s="1044"/>
      <c r="BD130" s="1044"/>
      <c r="BE130" s="1045"/>
      <c r="BF130" s="1198">
        <v>5.7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510</v>
      </c>
      <c r="X131" s="1206"/>
      <c r="Y131" s="1206"/>
      <c r="Z131" s="1207"/>
      <c r="AA131" s="1099">
        <v>2896845</v>
      </c>
      <c r="AB131" s="1078"/>
      <c r="AC131" s="1078"/>
      <c r="AD131" s="1078"/>
      <c r="AE131" s="1079"/>
      <c r="AF131" s="1077">
        <v>2861561</v>
      </c>
      <c r="AG131" s="1078"/>
      <c r="AH131" s="1078"/>
      <c r="AI131" s="1078"/>
      <c r="AJ131" s="1079"/>
      <c r="AK131" s="1077">
        <v>2830622</v>
      </c>
      <c r="AL131" s="1078"/>
      <c r="AM131" s="1078"/>
      <c r="AN131" s="1078"/>
      <c r="AO131" s="1079"/>
      <c r="AP131" s="1208"/>
      <c r="AQ131" s="1209"/>
      <c r="AR131" s="1209"/>
      <c r="AS131" s="1209"/>
      <c r="AT131" s="1210"/>
      <c r="AU131" s="285"/>
      <c r="AV131" s="285"/>
      <c r="AW131" s="285"/>
      <c r="AX131" s="1180" t="s">
        <v>511</v>
      </c>
      <c r="AY131" s="1131"/>
      <c r="AZ131" s="1131"/>
      <c r="BA131" s="1131"/>
      <c r="BB131" s="1131"/>
      <c r="BC131" s="1131"/>
      <c r="BD131" s="1131"/>
      <c r="BE131" s="1132"/>
      <c r="BF131" s="1181">
        <v>41.6</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512</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513</v>
      </c>
      <c r="W132" s="1191"/>
      <c r="X132" s="1191"/>
      <c r="Y132" s="1191"/>
      <c r="Z132" s="1192"/>
      <c r="AA132" s="1193">
        <v>6.9355799149999999</v>
      </c>
      <c r="AB132" s="1194"/>
      <c r="AC132" s="1194"/>
      <c r="AD132" s="1194"/>
      <c r="AE132" s="1195"/>
      <c r="AF132" s="1196">
        <v>5.6361195860000004</v>
      </c>
      <c r="AG132" s="1194"/>
      <c r="AH132" s="1194"/>
      <c r="AI132" s="1194"/>
      <c r="AJ132" s="1195"/>
      <c r="AK132" s="1196">
        <v>4.7316102259999999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514</v>
      </c>
      <c r="W133" s="1174"/>
      <c r="X133" s="1174"/>
      <c r="Y133" s="1174"/>
      <c r="Z133" s="1175"/>
      <c r="AA133" s="1176">
        <v>6.8</v>
      </c>
      <c r="AB133" s="1177"/>
      <c r="AC133" s="1177"/>
      <c r="AD133" s="1177"/>
      <c r="AE133" s="1178"/>
      <c r="AF133" s="1176">
        <v>6.7</v>
      </c>
      <c r="AG133" s="1177"/>
      <c r="AH133" s="1177"/>
      <c r="AI133" s="1177"/>
      <c r="AJ133" s="1178"/>
      <c r="AK133" s="1176">
        <v>5.7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KOaoe6MkFTylBXSE/iTBN0j4leDo6zJG4y20X4tfutkFtU6VVgsnmSZwMUn6n65PJR4lPF0EOdNLz7o84j90zw==" saltValue="K1RWUqxCsee6DZ1UoagHR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BE79" zoomScaleNormal="85" zoomScaleSheetLayoutView="100" workbookViewId="0">
      <selection activeCell="B3" sqref="B3:K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317sG2XVAM6UKxH18u1DN80TdqZhTnQvlQmuKBn2nmX2IoexRCoB/JxLHpM/y6avDUC1QFG+MGYMbpAbSVQq1w==" saltValue="04OWEUufUngTSNN5DWH7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BC66" zoomScaleNormal="100" zoomScaleSheetLayoutView="55" workbookViewId="0">
      <selection activeCell="B3" sqref="B3:K5"/>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2+chJmOl5EEgT0M9LMKS9+2HtBHDwt9oOcaQ3EU24JcPGj95QT1SDjpr9kN+kP0N8oLT4Nf8Ef6k4pGc2Wo0g==" saltValue="LKAENKAwacDgYQzS/BRQ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topLeftCell="AD21" workbookViewId="0">
      <selection activeCell="B3" sqref="B3:K5"/>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518</v>
      </c>
      <c r="AP7" s="304"/>
      <c r="AQ7" s="305" t="s">
        <v>519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520</v>
      </c>
      <c r="AQ8" s="311" t="s">
        <v>521</v>
      </c>
      <c r="AR8" s="312" t="s">
        <v>522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523</v>
      </c>
      <c r="AL9" s="1217"/>
      <c r="AM9" s="1217"/>
      <c r="AN9" s="1218"/>
      <c r="AO9" s="313">
        <v>1118195</v>
      </c>
      <c r="AP9" s="313">
        <v>124521</v>
      </c>
      <c r="AQ9" s="314">
        <v>114878</v>
      </c>
      <c r="AR9" s="315">
        <v>8.4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524</v>
      </c>
      <c r="AL10" s="1217"/>
      <c r="AM10" s="1217"/>
      <c r="AN10" s="1218"/>
      <c r="AO10" s="316">
        <v>28841</v>
      </c>
      <c r="AP10" s="316">
        <v>3212</v>
      </c>
      <c r="AQ10" s="317">
        <v>13315</v>
      </c>
      <c r="AR10" s="318">
        <v>-75.900000000000006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525</v>
      </c>
      <c r="AL11" s="1217"/>
      <c r="AM11" s="1217"/>
      <c r="AN11" s="1218"/>
      <c r="AO11" s="316">
        <v>127512</v>
      </c>
      <c r="AP11" s="316">
        <v>14200</v>
      </c>
      <c r="AQ11" s="317">
        <v>14277</v>
      </c>
      <c r="AR11" s="318">
        <v>-0.5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526</v>
      </c>
      <c r="AL12" s="1217"/>
      <c r="AM12" s="1217"/>
      <c r="AN12" s="1218"/>
      <c r="AO12" s="316" t="s">
        <v>527</v>
      </c>
      <c r="AP12" s="316" t="s">
        <v>527</v>
      </c>
      <c r="AQ12" s="317">
        <v>1942</v>
      </c>
      <c r="AR12" s="318" t="s">
        <v>527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528</v>
      </c>
      <c r="AL13" s="1217"/>
      <c r="AM13" s="1217"/>
      <c r="AN13" s="1218"/>
      <c r="AO13" s="316" t="s">
        <v>527</v>
      </c>
      <c r="AP13" s="316" t="s">
        <v>527</v>
      </c>
      <c r="AQ13" s="317" t="s">
        <v>527</v>
      </c>
      <c r="AR13" s="318" t="s">
        <v>527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529</v>
      </c>
      <c r="AL14" s="1217"/>
      <c r="AM14" s="1217"/>
      <c r="AN14" s="1218"/>
      <c r="AO14" s="316" t="s">
        <v>527</v>
      </c>
      <c r="AP14" s="316" t="s">
        <v>527</v>
      </c>
      <c r="AQ14" s="317">
        <v>4702</v>
      </c>
      <c r="AR14" s="318" t="s">
        <v>527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530</v>
      </c>
      <c r="AL15" s="1217"/>
      <c r="AM15" s="1217"/>
      <c r="AN15" s="1218"/>
      <c r="AO15" s="316">
        <v>29172</v>
      </c>
      <c r="AP15" s="316">
        <v>3249</v>
      </c>
      <c r="AQ15" s="317">
        <v>3059</v>
      </c>
      <c r="AR15" s="318">
        <v>6.2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531</v>
      </c>
      <c r="AL16" s="1220"/>
      <c r="AM16" s="1220"/>
      <c r="AN16" s="1221"/>
      <c r="AO16" s="316">
        <v>-78359</v>
      </c>
      <c r="AP16" s="316">
        <v>-8726</v>
      </c>
      <c r="AQ16" s="317">
        <v>-10160</v>
      </c>
      <c r="AR16" s="318">
        <v>-14.1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1225361</v>
      </c>
      <c r="AP17" s="316">
        <v>136454</v>
      </c>
      <c r="AQ17" s="317">
        <v>142011</v>
      </c>
      <c r="AR17" s="318">
        <v>-3.9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533</v>
      </c>
      <c r="AP20" s="324" t="s">
        <v>534</v>
      </c>
      <c r="AQ20" s="325" t="s">
        <v>535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536</v>
      </c>
      <c r="AL21" s="1212"/>
      <c r="AM21" s="1212"/>
      <c r="AN21" s="1213"/>
      <c r="AO21" s="328">
        <v>12.03</v>
      </c>
      <c r="AP21" s="329">
        <v>13.22</v>
      </c>
      <c r="AQ21" s="330">
        <v>-1.19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537</v>
      </c>
      <c r="AL22" s="1212"/>
      <c r="AM22" s="1212"/>
      <c r="AN22" s="1213"/>
      <c r="AO22" s="333">
        <v>99.7</v>
      </c>
      <c r="AP22" s="334">
        <v>95.9</v>
      </c>
      <c r="AQ22" s="335">
        <v>3.8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518</v>
      </c>
      <c r="AP30" s="304"/>
      <c r="AQ30" s="305" t="s">
        <v>519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520</v>
      </c>
      <c r="AQ31" s="311" t="s">
        <v>521</v>
      </c>
      <c r="AR31" s="312" t="s">
        <v>522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541</v>
      </c>
      <c r="AL32" s="1228"/>
      <c r="AM32" s="1228"/>
      <c r="AN32" s="1229"/>
      <c r="AO32" s="343">
        <v>293596</v>
      </c>
      <c r="AP32" s="343">
        <v>32694</v>
      </c>
      <c r="AQ32" s="344">
        <v>72897</v>
      </c>
      <c r="AR32" s="345">
        <v>-55.2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542</v>
      </c>
      <c r="AL33" s="1228"/>
      <c r="AM33" s="1228"/>
      <c r="AN33" s="1229"/>
      <c r="AO33" s="343" t="s">
        <v>527</v>
      </c>
      <c r="AP33" s="343" t="s">
        <v>527</v>
      </c>
      <c r="AQ33" s="344" t="s">
        <v>527</v>
      </c>
      <c r="AR33" s="345" t="s">
        <v>527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543</v>
      </c>
      <c r="AL34" s="1228"/>
      <c r="AM34" s="1228"/>
      <c r="AN34" s="1229"/>
      <c r="AO34" s="343" t="s">
        <v>527</v>
      </c>
      <c r="AP34" s="343" t="s">
        <v>527</v>
      </c>
      <c r="AQ34" s="344">
        <v>43</v>
      </c>
      <c r="AR34" s="345" t="s">
        <v>527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544</v>
      </c>
      <c r="AL35" s="1228"/>
      <c r="AM35" s="1228"/>
      <c r="AN35" s="1229"/>
      <c r="AO35" s="343">
        <v>71248</v>
      </c>
      <c r="AP35" s="343">
        <v>7934</v>
      </c>
      <c r="AQ35" s="344">
        <v>23889</v>
      </c>
      <c r="AR35" s="345">
        <v>-66.8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545</v>
      </c>
      <c r="AL36" s="1228"/>
      <c r="AM36" s="1228"/>
      <c r="AN36" s="1229"/>
      <c r="AO36" s="343">
        <v>348123</v>
      </c>
      <c r="AP36" s="343">
        <v>38766</v>
      </c>
      <c r="AQ36" s="344">
        <v>3700</v>
      </c>
      <c r="AR36" s="345">
        <v>947.7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546</v>
      </c>
      <c r="AL37" s="1228"/>
      <c r="AM37" s="1228"/>
      <c r="AN37" s="1229"/>
      <c r="AO37" s="343">
        <v>1686</v>
      </c>
      <c r="AP37" s="343">
        <v>188</v>
      </c>
      <c r="AQ37" s="344">
        <v>740</v>
      </c>
      <c r="AR37" s="345">
        <v>-74.599999999999994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547</v>
      </c>
      <c r="AL38" s="1231"/>
      <c r="AM38" s="1231"/>
      <c r="AN38" s="1232"/>
      <c r="AO38" s="346" t="s">
        <v>527</v>
      </c>
      <c r="AP38" s="346" t="s">
        <v>527</v>
      </c>
      <c r="AQ38" s="347">
        <v>3</v>
      </c>
      <c r="AR38" s="335" t="s">
        <v>527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548</v>
      </c>
      <c r="AL39" s="1231"/>
      <c r="AM39" s="1231"/>
      <c r="AN39" s="1232"/>
      <c r="AO39" s="343">
        <v>-12383</v>
      </c>
      <c r="AP39" s="343">
        <v>-1379</v>
      </c>
      <c r="AQ39" s="344">
        <v>-2140</v>
      </c>
      <c r="AR39" s="345">
        <v>-35.6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549</v>
      </c>
      <c r="AL40" s="1228"/>
      <c r="AM40" s="1228"/>
      <c r="AN40" s="1229"/>
      <c r="AO40" s="343">
        <v>-568336</v>
      </c>
      <c r="AP40" s="343">
        <v>-63289</v>
      </c>
      <c r="AQ40" s="344">
        <v>-70880</v>
      </c>
      <c r="AR40" s="345">
        <v>-10.7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295</v>
      </c>
      <c r="AL41" s="1234"/>
      <c r="AM41" s="1234"/>
      <c r="AN41" s="1235"/>
      <c r="AO41" s="343">
        <v>133934</v>
      </c>
      <c r="AP41" s="343">
        <v>14915</v>
      </c>
      <c r="AQ41" s="344">
        <v>28253</v>
      </c>
      <c r="AR41" s="345">
        <v>-47.2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518</v>
      </c>
      <c r="AN49" s="1224" t="s">
        <v>553</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554</v>
      </c>
      <c r="AO50" s="360" t="s">
        <v>555</v>
      </c>
      <c r="AP50" s="361" t="s">
        <v>556</v>
      </c>
      <c r="AQ50" s="362" t="s">
        <v>557</v>
      </c>
      <c r="AR50" s="363" t="s">
        <v>558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559</v>
      </c>
      <c r="AL51" s="356"/>
      <c r="AM51" s="364">
        <v>1610184</v>
      </c>
      <c r="AN51" s="365">
        <v>167658</v>
      </c>
      <c r="AO51" s="366">
        <v>2.5</v>
      </c>
      <c r="AP51" s="367">
        <v>128611</v>
      </c>
      <c r="AQ51" s="368">
        <v>-18.899999999999999</v>
      </c>
      <c r="AR51" s="369">
        <v>21.4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560</v>
      </c>
      <c r="AM52" s="372">
        <v>65189</v>
      </c>
      <c r="AN52" s="373">
        <v>6788</v>
      </c>
      <c r="AO52" s="374">
        <v>-39.9</v>
      </c>
      <c r="AP52" s="375">
        <v>61552</v>
      </c>
      <c r="AQ52" s="376">
        <v>27.1</v>
      </c>
      <c r="AR52" s="377">
        <v>-67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561</v>
      </c>
      <c r="AL53" s="356"/>
      <c r="AM53" s="364">
        <v>1736846</v>
      </c>
      <c r="AN53" s="365">
        <v>182749</v>
      </c>
      <c r="AO53" s="366">
        <v>9</v>
      </c>
      <c r="AP53" s="367">
        <v>138651</v>
      </c>
      <c r="AQ53" s="368">
        <v>7.8</v>
      </c>
      <c r="AR53" s="369">
        <v>1.2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560</v>
      </c>
      <c r="AM54" s="372">
        <v>191018</v>
      </c>
      <c r="AN54" s="373">
        <v>20099</v>
      </c>
      <c r="AO54" s="374">
        <v>196.1</v>
      </c>
      <c r="AP54" s="375">
        <v>71211</v>
      </c>
      <c r="AQ54" s="376">
        <v>15.7</v>
      </c>
      <c r="AR54" s="377">
        <v>180.4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562</v>
      </c>
      <c r="AL55" s="356"/>
      <c r="AM55" s="364">
        <v>820423</v>
      </c>
      <c r="AN55" s="365">
        <v>87821</v>
      </c>
      <c r="AO55" s="366">
        <v>-51.9</v>
      </c>
      <c r="AP55" s="367">
        <v>122882</v>
      </c>
      <c r="AQ55" s="368">
        <v>-11.4</v>
      </c>
      <c r="AR55" s="369">
        <v>-40.5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560</v>
      </c>
      <c r="AM56" s="372">
        <v>123823</v>
      </c>
      <c r="AN56" s="373">
        <v>13254</v>
      </c>
      <c r="AO56" s="374">
        <v>-34.1</v>
      </c>
      <c r="AP56" s="375">
        <v>65785</v>
      </c>
      <c r="AQ56" s="376">
        <v>-7.6</v>
      </c>
      <c r="AR56" s="377">
        <v>-26.5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563</v>
      </c>
      <c r="AL57" s="356"/>
      <c r="AM57" s="364">
        <v>508177</v>
      </c>
      <c r="AN57" s="365">
        <v>55484</v>
      </c>
      <c r="AO57" s="366">
        <v>-36.799999999999997</v>
      </c>
      <c r="AP57" s="367">
        <v>114790</v>
      </c>
      <c r="AQ57" s="368">
        <v>-6.6</v>
      </c>
      <c r="AR57" s="369">
        <v>-30.2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560</v>
      </c>
      <c r="AM58" s="372">
        <v>145555</v>
      </c>
      <c r="AN58" s="373">
        <v>15892</v>
      </c>
      <c r="AO58" s="374">
        <v>19.899999999999999</v>
      </c>
      <c r="AP58" s="375">
        <v>55601</v>
      </c>
      <c r="AQ58" s="376">
        <v>-15.5</v>
      </c>
      <c r="AR58" s="377">
        <v>35.4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564</v>
      </c>
      <c r="AL59" s="356"/>
      <c r="AM59" s="364">
        <v>942317</v>
      </c>
      <c r="AN59" s="365">
        <v>104935</v>
      </c>
      <c r="AO59" s="366">
        <v>89.1</v>
      </c>
      <c r="AP59" s="367">
        <v>126262</v>
      </c>
      <c r="AQ59" s="368">
        <v>10</v>
      </c>
      <c r="AR59" s="369">
        <v>79.099999999999994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560</v>
      </c>
      <c r="AM60" s="372">
        <v>80594</v>
      </c>
      <c r="AN60" s="373">
        <v>8975</v>
      </c>
      <c r="AO60" s="374">
        <v>-43.5</v>
      </c>
      <c r="AP60" s="375">
        <v>56769</v>
      </c>
      <c r="AQ60" s="376">
        <v>2.1</v>
      </c>
      <c r="AR60" s="377">
        <v>-45.6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565</v>
      </c>
      <c r="AL61" s="378"/>
      <c r="AM61" s="379">
        <v>1123589</v>
      </c>
      <c r="AN61" s="380">
        <v>119729</v>
      </c>
      <c r="AO61" s="381">
        <v>2.4</v>
      </c>
      <c r="AP61" s="382">
        <v>126239</v>
      </c>
      <c r="AQ61" s="383">
        <v>-3.8</v>
      </c>
      <c r="AR61" s="369">
        <v>6.2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560</v>
      </c>
      <c r="AM62" s="372">
        <v>121236</v>
      </c>
      <c r="AN62" s="373">
        <v>13002</v>
      </c>
      <c r="AO62" s="374">
        <v>19.7</v>
      </c>
      <c r="AP62" s="375">
        <v>62184</v>
      </c>
      <c r="AQ62" s="376">
        <v>4.4000000000000004</v>
      </c>
      <c r="AR62" s="377">
        <v>15.3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TCJahZI0YahOdQ4fVo/hjbmYrpuQw4A0LkymYQV5nrfUNRSV7oxiUEGU85/2s5lOgbGyRd3bpd4YZ4kqmUpnfg==" saltValue="32jppnzfmWDF9OqoR9JM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92" zoomScale="53" zoomScaleNormal="53" zoomScaleSheetLayoutView="55" workbookViewId="0">
      <selection activeCell="B3" sqref="B3:K5"/>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21" spans="125:125" ht="13.5" hidden="1" customHeight="1" x14ac:dyDescent="0.15">
      <c r="DU121" s="291"/>
    </row>
  </sheetData>
  <sheetProtection algorithmName="SHA-512" hashValue="fU/UCgOxKb3Oq3FCrftPwnC3+mO4Lu0zcVn4wG0hJbb+JTHmWTzPeSO5fj1HKVyeA02V+2bwLt8HsCbv6Fmrbg==" saltValue="JGWYlkLfuUi/+iCUF6Hp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81" zoomScale="66" zoomScaleNormal="66" zoomScaleSheetLayoutView="55" workbookViewId="0">
      <selection activeCell="B3" sqref="B3:K5"/>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sheetData>
  <sheetProtection algorithmName="SHA-512" hashValue="cQpuljDWRp5VZc1S/oVt240lrFaq6/MGnN+M7tiE3q9b8MI7LapGSslip86klVEvCUYemrdupYdiHygNrVtR3w==" saltValue="Pa5RW/FHRBMkPstfI28m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G43" zoomScaleSheetLayoutView="100" workbookViewId="0">
      <selection activeCell="B3" sqref="B3:K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36" t="s">
        <v>3</v>
      </c>
      <c r="D47" s="1236"/>
      <c r="E47" s="1237"/>
      <c r="F47" s="11">
        <v>24.42</v>
      </c>
      <c r="G47" s="12">
        <v>24.54</v>
      </c>
      <c r="H47" s="12">
        <v>21.76</v>
      </c>
      <c r="I47" s="12">
        <v>21.95</v>
      </c>
      <c r="J47" s="13">
        <v>22.19</v>
      </c>
    </row>
    <row r="48" spans="2:10" ht="57.75" customHeight="1" x14ac:dyDescent="0.15">
      <c r="B48" s="14"/>
      <c r="C48" s="1238" t="s">
        <v>4</v>
      </c>
      <c r="D48" s="1238"/>
      <c r="E48" s="1239"/>
      <c r="F48" s="15">
        <v>15.82</v>
      </c>
      <c r="G48" s="16">
        <v>11.2</v>
      </c>
      <c r="H48" s="16">
        <v>13.2</v>
      </c>
      <c r="I48" s="16">
        <v>13.75</v>
      </c>
      <c r="J48" s="17">
        <v>21.71</v>
      </c>
    </row>
    <row r="49" spans="2:10" ht="57.75" customHeight="1" thickBot="1" x14ac:dyDescent="0.2">
      <c r="B49" s="18"/>
      <c r="C49" s="1240" t="s">
        <v>5</v>
      </c>
      <c r="D49" s="1240"/>
      <c r="E49" s="1241"/>
      <c r="F49" s="19">
        <v>9.17</v>
      </c>
      <c r="G49" s="20">
        <v>3.35</v>
      </c>
      <c r="H49" s="20">
        <v>4.67</v>
      </c>
      <c r="I49" s="20">
        <v>6.43</v>
      </c>
      <c r="J49" s="21">
        <v>15.7</v>
      </c>
    </row>
    <row r="50" spans="2:10" ht="13.5" customHeight="1" x14ac:dyDescent="0.15"/>
  </sheetData>
  <sheetProtection algorithmName="SHA-512" hashValue="n/2pm3QB2F7Nx+TvsfuWF9qOz9fiOfultK+jRFh1iGYlPi+1gXeemqXJh8ZH/m+UCXTszF/xXYodDCT6jvBdIQ==" saltValue="uMeH4FuQLKpwOD7XRTad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2021-10-26T05:54:08Z</cp:lastPrinted>
  <dcterms:created xsi:type="dcterms:W3CDTF">2021-02-05T01:18:10Z</dcterms:created>
  <dcterms:modified xsi:type="dcterms:W3CDTF">2021-10-29T06:25:05Z</dcterms:modified>
  <cp:category/>
</cp:coreProperties>
</file>